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INDUST\Administration (PCC Forms &amp;Templates)\"/>
    </mc:Choice>
  </mc:AlternateContent>
  <xr:revisionPtr revIDLastSave="0" documentId="13_ncr:1_{6F87AF27-E966-4529-9F29-A7339B12399B}" xr6:coauthVersionLast="43" xr6:coauthVersionMax="43" xr10:uidLastSave="{00000000-0000-0000-0000-000000000000}"/>
  <bookViews>
    <workbookView xWindow="-120" yWindow="-120" windowWidth="29040" windowHeight="15840" tabRatio="657" activeTab="1" xr2:uid="{00000000-000D-0000-FFFF-FFFF00000000}"/>
  </bookViews>
  <sheets>
    <sheet name="SWDR-4" sheetId="6" r:id="rId1"/>
    <sheet name="SRR-5A (≥ 12 weeks)" sheetId="7" r:id="rId2"/>
    <sheet name="SRR-5B (&lt; 12 weeks)" sheetId="8" r:id="rId3"/>
    <sheet name="drop-down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8" l="1"/>
  <c r="G40" i="8"/>
  <c r="G46" i="8" s="1"/>
  <c r="E36" i="8"/>
  <c r="C36" i="8"/>
  <c r="E35" i="8"/>
  <c r="C35" i="8"/>
  <c r="E37" i="8" s="1"/>
  <c r="G43" i="7"/>
  <c r="G40" i="7"/>
  <c r="G46" i="7" s="1"/>
  <c r="F36" i="7"/>
  <c r="E36" i="7"/>
  <c r="D36" i="7"/>
  <c r="C36" i="7"/>
  <c r="F35" i="7"/>
  <c r="E35" i="7"/>
  <c r="F37" i="7" s="1"/>
  <c r="D35" i="7"/>
  <c r="C35" i="7"/>
  <c r="D37" i="7" l="1"/>
  <c r="D38" i="7" s="1"/>
  <c r="E39" i="8"/>
  <c r="E38" i="8"/>
  <c r="C37" i="8"/>
  <c r="F39" i="7"/>
  <c r="F38" i="7"/>
  <c r="D39" i="7"/>
  <c r="E37" i="7"/>
  <c r="C37" i="7"/>
  <c r="C38" i="8" l="1"/>
  <c r="C39" i="8"/>
  <c r="G39" i="8" s="1"/>
  <c r="G41" i="8" s="1"/>
  <c r="G45" i="8"/>
  <c r="G44" i="8" s="1"/>
  <c r="G47" i="8" s="1"/>
  <c r="C39" i="7"/>
  <c r="G39" i="7" s="1"/>
  <c r="G41" i="7" s="1"/>
  <c r="C38" i="7"/>
  <c r="E39" i="7"/>
  <c r="E38" i="7"/>
  <c r="G45" i="7"/>
  <c r="G44" i="7" s="1"/>
  <c r="G47" i="7" s="1"/>
</calcChain>
</file>

<file path=xl/sharedStrings.xml><?xml version="1.0" encoding="utf-8"?>
<sst xmlns="http://schemas.openxmlformats.org/spreadsheetml/2006/main" count="205" uniqueCount="127">
  <si>
    <t>SER-1</t>
  </si>
  <si>
    <t>Mailing Address:</t>
  </si>
  <si>
    <t>Civic Address:</t>
  </si>
  <si>
    <t>902-424-5636 T</t>
  </si>
  <si>
    <t>PO Box 697   Stn Central</t>
  </si>
  <si>
    <t>902-424-6656 F</t>
  </si>
  <si>
    <t>Halifax, NS</t>
  </si>
  <si>
    <t>www.novascotia.ca</t>
  </si>
  <si>
    <t>Labour and Advanced Education</t>
  </si>
  <si>
    <t>B3J 2T8</t>
  </si>
  <si>
    <t>Private Career Colleges Division</t>
  </si>
  <si>
    <t>College Name:</t>
  </si>
  <si>
    <t>Program Name:</t>
  </si>
  <si>
    <t>NSG12</t>
  </si>
  <si>
    <t>NSHS</t>
  </si>
  <si>
    <t>GED</t>
  </si>
  <si>
    <t>NIG12</t>
  </si>
  <si>
    <t>AMA</t>
  </si>
  <si>
    <t>College Official:</t>
  </si>
  <si>
    <t>APAP</t>
  </si>
  <si>
    <t>Date:</t>
  </si>
  <si>
    <t>Admission</t>
  </si>
  <si>
    <t>Funding Source</t>
  </si>
  <si>
    <t>Name of Authorized Official:</t>
  </si>
  <si>
    <t>(operator or designated signing authority)</t>
  </si>
  <si>
    <t xml:space="preserve">Signature of Authorized Official: </t>
  </si>
  <si>
    <t>Yes or No</t>
  </si>
  <si>
    <t>Working FT or PT</t>
  </si>
  <si>
    <t>Canada Student Loan</t>
  </si>
  <si>
    <t>Yes</t>
  </si>
  <si>
    <t>Full-Time</t>
  </si>
  <si>
    <t>Education Savings Plan</t>
  </si>
  <si>
    <t>No</t>
  </si>
  <si>
    <t>Part-Time</t>
  </si>
  <si>
    <t>Employment Nova Scotia</t>
  </si>
  <si>
    <t>Minister of Finance</t>
  </si>
  <si>
    <t>Nova Scotia Student Loan</t>
  </si>
  <si>
    <t>Private Pay (Student)</t>
  </si>
  <si>
    <t>Receiver General</t>
  </si>
  <si>
    <t>Resolve</t>
  </si>
  <si>
    <t>Other</t>
  </si>
  <si>
    <t>Reason Student Ceased</t>
  </si>
  <si>
    <t>Abandoned program</t>
  </si>
  <si>
    <t>Attendance</t>
  </si>
  <si>
    <t>Enrolled in different program</t>
  </si>
  <si>
    <t>Health Reasons/Medical</t>
  </si>
  <si>
    <t>Insufficient funding</t>
  </si>
  <si>
    <t>Not interested</t>
  </si>
  <si>
    <t>Not satisfied with program</t>
  </si>
  <si>
    <t xml:space="preserve">Personal </t>
  </si>
  <si>
    <t>Student Status</t>
  </si>
  <si>
    <t>C-Changed Programs</t>
  </si>
  <si>
    <t>D-Dismissed</t>
  </si>
  <si>
    <t>E-Extension</t>
  </si>
  <si>
    <t>F-Failed</t>
  </si>
  <si>
    <t>G-Graduated</t>
  </si>
  <si>
    <t>I-Incomplete</t>
  </si>
  <si>
    <t>W-Withdrew</t>
  </si>
  <si>
    <t>www.pcc.ednet.ns.ca</t>
  </si>
  <si>
    <r>
      <t xml:space="preserve">Pursuant to Section 67(1) of the </t>
    </r>
    <r>
      <rPr>
        <i/>
        <sz val="11"/>
        <color indexed="10"/>
        <rFont val="Arial"/>
        <family val="2"/>
      </rPr>
      <t>Private Career Colleges Operational Regulations</t>
    </r>
    <r>
      <rPr>
        <sz val="11"/>
        <color indexed="10"/>
        <rFont val="Arial"/>
        <family val="2"/>
      </rPr>
      <t xml:space="preserve">, an operator must notify the Director in writing when a student ceases to be enrolled in a program before the program end date for the intake the student was enrolled in.  Pursuant to Section 67(2), a notice under subsection (1) must be submitted to the Director </t>
    </r>
    <r>
      <rPr>
        <b/>
        <sz val="11"/>
        <color indexed="10"/>
        <rFont val="Arial"/>
        <family val="2"/>
      </rPr>
      <t xml:space="preserve">no later than 30 days after the student's end of enrollment. </t>
    </r>
  </si>
  <si>
    <t>Student Withdrawal/Dismissal Report (SWDR-4)</t>
  </si>
  <si>
    <t>Did you attach a copy of the following reports:</t>
  </si>
  <si>
    <t>Program Start Date:</t>
  </si>
  <si>
    <t>Student Refund Report (SRR-5A):</t>
  </si>
  <si>
    <t>Student Refund Report (SRR-5B):</t>
  </si>
  <si>
    <t>Program End Date:</t>
  </si>
  <si>
    <t>Other Refund Report (please specify):</t>
  </si>
  <si>
    <t>Student End Date:</t>
  </si>
  <si>
    <t>Did you attach written confirmation of withdrawal/dismissal from the student?</t>
  </si>
  <si>
    <t>Student Name:</t>
  </si>
  <si>
    <t xml:space="preserve">Source of Funding: </t>
  </si>
  <si>
    <t>Other:</t>
  </si>
  <si>
    <t>Reason:</t>
  </si>
  <si>
    <t>Did student withdrawal?</t>
  </si>
  <si>
    <r>
      <t xml:space="preserve">(if the reason is not specified in the drop-down box, please provide a </t>
    </r>
    <r>
      <rPr>
        <b/>
        <u/>
        <sz val="11"/>
        <color indexed="8"/>
        <rFont val="Arial"/>
        <family val="2"/>
      </rPr>
      <t>brief description of details)</t>
    </r>
  </si>
  <si>
    <t>Did college dismiss the student?</t>
  </si>
  <si>
    <t>Reason (brief description):</t>
  </si>
  <si>
    <r>
      <t xml:space="preserve">Pursuant to Section 67 of the </t>
    </r>
    <r>
      <rPr>
        <i/>
        <sz val="11"/>
        <color indexed="10"/>
        <rFont val="Arial"/>
        <family val="2"/>
      </rPr>
      <t>Private Career Colleges Operational Regulations</t>
    </r>
    <r>
      <rPr>
        <sz val="11"/>
        <color indexed="10"/>
        <rFont val="Arial"/>
        <family val="2"/>
      </rPr>
      <t xml:space="preserve">, an operator must notify the Director in writing when a student ceases to be enrolled in a program </t>
    </r>
    <r>
      <rPr>
        <b/>
        <sz val="11"/>
        <color indexed="10"/>
        <rFont val="Arial"/>
        <family val="2"/>
      </rPr>
      <t>before the program end date and no later than 30 days after the student’s end of enrolment</t>
    </r>
    <r>
      <rPr>
        <sz val="11"/>
        <color indexed="10"/>
        <rFont val="Arial"/>
        <family val="2"/>
      </rPr>
      <t xml:space="preserve">. The notification </t>
    </r>
    <r>
      <rPr>
        <b/>
        <u/>
        <sz val="11"/>
        <color indexed="10"/>
        <rFont val="Arial"/>
        <family val="2"/>
      </rPr>
      <t>must</t>
    </r>
    <r>
      <rPr>
        <sz val="11"/>
        <color indexed="10"/>
        <rFont val="Arial"/>
        <family val="2"/>
      </rPr>
      <t xml:space="preserve"> include the calculation and amount of any refund paid to the student or third-party sponsor.</t>
    </r>
  </si>
  <si>
    <t>Student Refund Report (SRR-5A)</t>
  </si>
  <si>
    <t xml:space="preserve"> (for Programs of 12 Weeks or more duration)</t>
  </si>
  <si>
    <t>Enter the Following information:</t>
  </si>
  <si>
    <t>Total program length (hours):</t>
  </si>
  <si>
    <t xml:space="preserve">Hours of program delivered at point of student withdrawal:  </t>
  </si>
  <si>
    <r>
      <t>Refund Deductions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 xml:space="preserve">as permitted under Section 34(4) of the </t>
    </r>
    <r>
      <rPr>
        <i/>
        <sz val="11"/>
        <color indexed="10"/>
        <rFont val="Arial"/>
        <family val="2"/>
      </rPr>
      <t>Private Career Colleges Operational Regulations</t>
    </r>
    <r>
      <rPr>
        <sz val="11"/>
        <color indexed="10"/>
        <rFont val="Arial"/>
        <family val="2"/>
      </rPr>
      <t>:</t>
    </r>
  </si>
  <si>
    <t xml:space="preserve">    Non-Refundable Registration Fee</t>
  </si>
  <si>
    <t xml:space="preserve">    Other Non-Recoverable Fees</t>
  </si>
  <si>
    <t>Proof of Refund Attached (Y/N)</t>
  </si>
  <si>
    <t xml:space="preserve">    Unreturned Program Materials</t>
  </si>
  <si>
    <r>
      <t xml:space="preserve">Calculation of minimum required refund </t>
    </r>
    <r>
      <rPr>
        <sz val="11"/>
        <color indexed="10"/>
        <rFont val="Arial"/>
        <family val="2"/>
      </rPr>
      <t xml:space="preserve">pursuant to subsections 34(7) and 34(8) of the </t>
    </r>
    <r>
      <rPr>
        <i/>
        <sz val="11"/>
        <color indexed="10"/>
        <rFont val="Arial"/>
        <family val="2"/>
      </rPr>
      <t>Private Career Colleges Operational Regulations</t>
    </r>
    <r>
      <rPr>
        <sz val="11"/>
        <color indexed="10"/>
        <rFont val="Arial"/>
        <family val="2"/>
      </rPr>
      <t>.  Pursuant to subsection 34(9), colleges are permitted to offer larger refunds.</t>
    </r>
  </si>
  <si>
    <t>Refund Table:</t>
  </si>
  <si>
    <t>Quarter 1</t>
  </si>
  <si>
    <t>Quarter 2</t>
  </si>
  <si>
    <t>Quarter 3</t>
  </si>
  <si>
    <t>Quarter 4</t>
  </si>
  <si>
    <t>Total</t>
  </si>
  <si>
    <t>Hours threshold:</t>
  </si>
  <si>
    <t>Overall tuition due by each quarter:</t>
  </si>
  <si>
    <t>Student withdraws in:</t>
  </si>
  <si>
    <t>Amount paid by student at point of withdrawal:</t>
  </si>
  <si>
    <t xml:space="preserve">  Sub-Total Refund Amount Due:</t>
  </si>
  <si>
    <t xml:space="preserve">      Less Total Deductions from Refund</t>
  </si>
  <si>
    <t>Total Minimum Refund Amount Due to Student:</t>
  </si>
  <si>
    <t>Summary:</t>
  </si>
  <si>
    <t>Total Amount Paid by Student:</t>
  </si>
  <si>
    <t>Total Permissible Charges to Student:</t>
  </si>
  <si>
    <t xml:space="preserve">   Tuition</t>
  </si>
  <si>
    <t xml:space="preserve">   Other non-refundable costs</t>
  </si>
  <si>
    <t>Total Refund to Student:</t>
  </si>
  <si>
    <t>Student Refund Report (SRR-5B)</t>
  </si>
  <si>
    <t xml:space="preserve"> (for Programs of less than 12 Weeks duration)</t>
  </si>
  <si>
    <t>First Half</t>
  </si>
  <si>
    <t>Second Half</t>
  </si>
  <si>
    <t>Overall tuition due by each half:</t>
  </si>
  <si>
    <t>PO Box 697</t>
  </si>
  <si>
    <t>1505 Barrington Street, 3rd Floor, South</t>
  </si>
  <si>
    <t>B3J 3K5</t>
  </si>
  <si>
    <t>1515 Barrington Street, 3rd Floor, South</t>
  </si>
  <si>
    <t>1505 Barrington Street</t>
  </si>
  <si>
    <t>Date of Withdrawal:</t>
  </si>
  <si>
    <r>
      <t xml:space="preserve">Program Costs and Hours for this Intake/Student </t>
    </r>
    <r>
      <rPr>
        <b/>
        <sz val="11"/>
        <color rgb="FFFF0000"/>
        <rFont val="Arial"/>
        <family val="2"/>
      </rPr>
      <t>(Per this student contract)</t>
    </r>
    <r>
      <rPr>
        <b/>
        <sz val="11"/>
        <rFont val="Arial"/>
        <family val="2"/>
      </rPr>
      <t>:</t>
    </r>
  </si>
  <si>
    <t>(yyyy/mm/dd)</t>
  </si>
  <si>
    <t>Total cost of program on contract:</t>
  </si>
  <si>
    <t xml:space="preserve">Total program costs paid by student at point of withdrawal </t>
  </si>
  <si>
    <t>*Any balance owing calculation defaults to zero refund.</t>
  </si>
  <si>
    <t>2019 10 03    (SWDR-4)  V.04</t>
  </si>
  <si>
    <t>2019 10 03  (SRR-5A)  V.04</t>
  </si>
  <si>
    <t xml:space="preserve">2019 10 03  (SRR-5B)  V.04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</si>
</sst>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yyyy\-mm\-dd;@"/>
    <numFmt numFmtId="167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8"/>
      <color theme="4"/>
      <name val="Arial"/>
      <family val="2"/>
    </font>
    <font>
      <b/>
      <sz val="8"/>
      <color theme="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u/>
      <sz val="11"/>
      <color indexed="10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u/>
      <sz val="11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5" fontId="12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3" fillId="0" borderId="0" xfId="1" applyFont="1" applyBorder="1" applyAlignment="1" applyProtection="1">
      <alignment horizontal="right"/>
    </xf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/>
    <xf numFmtId="0" fontId="8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4" xfId="0" applyFont="1" applyFill="1" applyBorder="1" applyProtection="1"/>
    <xf numFmtId="0" fontId="10" fillId="2" borderId="10" xfId="1" applyFont="1" applyFill="1" applyBorder="1" applyProtection="1"/>
    <xf numFmtId="0" fontId="9" fillId="2" borderId="6" xfId="0" applyFont="1" applyFill="1" applyBorder="1" applyProtection="1"/>
    <xf numFmtId="0" fontId="9" fillId="2" borderId="11" xfId="0" applyFont="1" applyFill="1" applyBorder="1" applyAlignment="1" applyProtection="1">
      <alignment horizontal="right"/>
    </xf>
    <xf numFmtId="0" fontId="11" fillId="0" borderId="0" xfId="0" applyFont="1"/>
    <xf numFmtId="0" fontId="1" fillId="0" borderId="6" xfId="0" applyFont="1" applyBorder="1"/>
    <xf numFmtId="0" fontId="0" fillId="0" borderId="0" xfId="0" applyFont="1" applyBorder="1"/>
    <xf numFmtId="0" fontId="0" fillId="0" borderId="0" xfId="0" applyFont="1"/>
    <xf numFmtId="0" fontId="11" fillId="0" borderId="0" xfId="0" applyFont="1" applyBorder="1"/>
    <xf numFmtId="0" fontId="13" fillId="2" borderId="0" xfId="0" applyFont="1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9" fillId="2" borderId="3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right"/>
    </xf>
    <xf numFmtId="0" fontId="0" fillId="0" borderId="4" xfId="0" applyBorder="1"/>
    <xf numFmtId="0" fontId="9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wrapText="1"/>
    </xf>
    <xf numFmtId="0" fontId="14" fillId="2" borderId="4" xfId="0" applyFont="1" applyFill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2" fillId="2" borderId="4" xfId="0" applyFont="1" applyFill="1" applyBorder="1"/>
    <xf numFmtId="0" fontId="2" fillId="2" borderId="0" xfId="0" applyFont="1" applyFill="1" applyBorder="1"/>
    <xf numFmtId="0" fontId="2" fillId="0" borderId="6" xfId="0" applyFont="1" applyFill="1" applyBorder="1" applyProtection="1">
      <protection locked="0"/>
    </xf>
    <xf numFmtId="0" fontId="9" fillId="2" borderId="4" xfId="0" applyFont="1" applyFill="1" applyBorder="1"/>
    <xf numFmtId="0" fontId="8" fillId="2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8" fillId="2" borderId="0" xfId="0" applyFont="1" applyFill="1" applyBorder="1"/>
    <xf numFmtId="0" fontId="9" fillId="2" borderId="6" xfId="0" applyFont="1" applyFill="1" applyBorder="1" applyAlignment="1" applyProtection="1">
      <alignment horizontal="right"/>
    </xf>
    <xf numFmtId="0" fontId="14" fillId="2" borderId="2" xfId="0" applyFont="1" applyFill="1" applyBorder="1" applyAlignment="1" applyProtection="1"/>
    <xf numFmtId="0" fontId="14" fillId="2" borderId="2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/>
    <xf numFmtId="0" fontId="20" fillId="2" borderId="5" xfId="0" applyFont="1" applyFill="1" applyBorder="1" applyAlignment="1" applyProtection="1">
      <alignment horizontal="right"/>
    </xf>
    <xf numFmtId="0" fontId="9" fillId="3" borderId="16" xfId="0" applyFont="1" applyFill="1" applyBorder="1"/>
    <xf numFmtId="0" fontId="13" fillId="3" borderId="17" xfId="0" applyFont="1" applyFill="1" applyBorder="1" applyAlignment="1" applyProtection="1">
      <alignment horizontal="right"/>
    </xf>
    <xf numFmtId="0" fontId="14" fillId="3" borderId="17" xfId="0" applyFont="1" applyFill="1" applyBorder="1" applyAlignment="1" applyProtection="1"/>
    <xf numFmtId="0" fontId="14" fillId="3" borderId="18" xfId="0" applyFont="1" applyFill="1" applyBorder="1" applyAlignment="1" applyProtection="1"/>
    <xf numFmtId="0" fontId="21" fillId="4" borderId="23" xfId="0" applyFont="1" applyFill="1" applyBorder="1" applyAlignment="1" applyProtection="1">
      <alignment horizontal="left" vertical="top"/>
    </xf>
    <xf numFmtId="0" fontId="14" fillId="4" borderId="6" xfId="0" applyFont="1" applyFill="1" applyBorder="1" applyAlignment="1" applyProtection="1">
      <alignment horizontal="left" vertical="top" wrapText="1"/>
    </xf>
    <xf numFmtId="0" fontId="14" fillId="4" borderId="6" xfId="0" applyFont="1" applyFill="1" applyBorder="1" applyAlignment="1" applyProtection="1"/>
    <xf numFmtId="0" fontId="14" fillId="4" borderId="6" xfId="0" applyFont="1" applyFill="1" applyBorder="1" applyAlignment="1" applyProtection="1">
      <alignment wrapText="1"/>
    </xf>
    <xf numFmtId="0" fontId="20" fillId="4" borderId="24" xfId="0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left"/>
    </xf>
    <xf numFmtId="0" fontId="20" fillId="2" borderId="15" xfId="0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/>
    <xf numFmtId="0" fontId="14" fillId="2" borderId="14" xfId="0" applyFont="1" applyFill="1" applyBorder="1" applyAlignment="1" applyProtection="1"/>
    <xf numFmtId="0" fontId="22" fillId="2" borderId="25" xfId="0" applyFont="1" applyFill="1" applyBorder="1" applyAlignment="1" applyProtection="1"/>
    <xf numFmtId="0" fontId="14" fillId="2" borderId="3" xfId="0" applyFont="1" applyFill="1" applyBorder="1" applyAlignment="1" applyProtection="1"/>
    <xf numFmtId="0" fontId="13" fillId="2" borderId="14" xfId="0" applyFont="1" applyFill="1" applyBorder="1" applyAlignment="1" applyProtection="1"/>
    <xf numFmtId="167" fontId="2" fillId="0" borderId="9" xfId="2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/>
    <xf numFmtId="0" fontId="9" fillId="2" borderId="14" xfId="0" applyFont="1" applyFill="1" applyBorder="1"/>
    <xf numFmtId="0" fontId="13" fillId="2" borderId="0" xfId="0" applyFont="1" applyFill="1" applyBorder="1" applyAlignment="1" applyProtection="1">
      <alignment horizontal="right"/>
    </xf>
    <xf numFmtId="165" fontId="13" fillId="2" borderId="0" xfId="2" applyFont="1" applyFill="1" applyBorder="1" applyAlignment="1" applyProtection="1">
      <alignment horizontal="right"/>
    </xf>
    <xf numFmtId="0" fontId="2" fillId="2" borderId="14" xfId="0" applyFont="1" applyFill="1" applyBorder="1"/>
    <xf numFmtId="167" fontId="2" fillId="0" borderId="11" xfId="0" applyNumberFormat="1" applyFont="1" applyFill="1" applyBorder="1" applyProtection="1">
      <protection locked="0"/>
    </xf>
    <xf numFmtId="0" fontId="13" fillId="2" borderId="0" xfId="0" applyFont="1" applyFill="1" applyBorder="1" applyAlignment="1" applyProtection="1"/>
    <xf numFmtId="0" fontId="2" fillId="2" borderId="19" xfId="0" applyFont="1" applyFill="1" applyBorder="1"/>
    <xf numFmtId="0" fontId="2" fillId="2" borderId="20" xfId="0" applyFont="1" applyFill="1" applyBorder="1"/>
    <xf numFmtId="167" fontId="2" fillId="0" borderId="28" xfId="0" applyNumberFormat="1" applyFont="1" applyFill="1" applyBorder="1" applyProtection="1">
      <protection locked="0"/>
    </xf>
    <xf numFmtId="0" fontId="14" fillId="2" borderId="20" xfId="0" applyFont="1" applyFill="1" applyBorder="1" applyAlignment="1" applyProtection="1"/>
    <xf numFmtId="0" fontId="14" fillId="2" borderId="21" xfId="0" applyFont="1" applyFill="1" applyBorder="1" applyAlignment="1" applyProtection="1"/>
    <xf numFmtId="0" fontId="23" fillId="2" borderId="29" xfId="0" applyFont="1" applyFill="1" applyBorder="1"/>
    <xf numFmtId="0" fontId="23" fillId="2" borderId="13" xfId="0" applyFont="1" applyFill="1" applyBorder="1"/>
    <xf numFmtId="0" fontId="23" fillId="2" borderId="13" xfId="0" applyFont="1" applyFill="1" applyBorder="1" applyAlignment="1" applyProtection="1"/>
    <xf numFmtId="0" fontId="23" fillId="2" borderId="30" xfId="0" applyFont="1" applyFill="1" applyBorder="1" applyAlignment="1" applyProtection="1"/>
    <xf numFmtId="0" fontId="9" fillId="3" borderId="16" xfId="0" applyFont="1" applyFill="1" applyBorder="1" applyProtection="1"/>
    <xf numFmtId="0" fontId="9" fillId="2" borderId="14" xfId="0" applyFont="1" applyFill="1" applyBorder="1" applyProtection="1"/>
    <xf numFmtId="0" fontId="13" fillId="2" borderId="15" xfId="0" applyFont="1" applyFill="1" applyBorder="1" applyAlignment="1" applyProtection="1">
      <alignment horizontal="right"/>
    </xf>
    <xf numFmtId="0" fontId="24" fillId="2" borderId="25" xfId="0" applyFont="1" applyFill="1" applyBorder="1" applyProtection="1"/>
    <xf numFmtId="0" fontId="2" fillId="2" borderId="2" xfId="0" applyFont="1" applyFill="1" applyBorder="1" applyProtection="1"/>
    <xf numFmtId="0" fontId="9" fillId="2" borderId="12" xfId="0" applyFont="1" applyFill="1" applyBorder="1" applyAlignment="1" applyProtection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2" fillId="2" borderId="14" xfId="0" applyFont="1" applyFill="1" applyBorder="1" applyProtection="1"/>
    <xf numFmtId="0" fontId="13" fillId="4" borderId="22" xfId="0" applyFont="1" applyFill="1" applyBorder="1" applyAlignment="1" applyProtection="1">
      <alignment horizontal="right"/>
    </xf>
    <xf numFmtId="164" fontId="13" fillId="4" borderId="22" xfId="2" applyNumberFormat="1" applyFont="1" applyFill="1" applyBorder="1" applyAlignment="1" applyProtection="1">
      <alignment horizontal="right"/>
    </xf>
    <xf numFmtId="0" fontId="9" fillId="2" borderId="31" xfId="0" applyFont="1" applyFill="1" applyBorder="1" applyProtection="1"/>
    <xf numFmtId="0" fontId="2" fillId="2" borderId="7" xfId="0" applyFont="1" applyFill="1" applyBorder="1" applyProtection="1"/>
    <xf numFmtId="164" fontId="13" fillId="4" borderId="12" xfId="2" applyNumberFormat="1" applyFont="1" applyFill="1" applyBorder="1" applyAlignment="1" applyProtection="1">
      <alignment horizontal="right"/>
    </xf>
    <xf numFmtId="164" fontId="22" fillId="4" borderId="26" xfId="2" applyNumberFormat="1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0" fontId="13" fillId="2" borderId="12" xfId="0" applyFont="1" applyFill="1" applyBorder="1" applyAlignment="1" applyProtection="1">
      <alignment horizontal="right"/>
    </xf>
    <xf numFmtId="164" fontId="22" fillId="6" borderId="27" xfId="0" applyNumberFormat="1" applyFont="1" applyFill="1" applyBorder="1" applyProtection="1"/>
    <xf numFmtId="0" fontId="9" fillId="2" borderId="32" xfId="0" applyFont="1" applyFill="1" applyBorder="1" applyProtection="1"/>
    <xf numFmtId="0" fontId="13" fillId="2" borderId="33" xfId="0" applyFont="1" applyFill="1" applyBorder="1" applyAlignment="1" applyProtection="1">
      <alignment horizontal="right"/>
    </xf>
    <xf numFmtId="0" fontId="13" fillId="2" borderId="34" xfId="0" applyFont="1" applyFill="1" applyBorder="1" applyAlignment="1" applyProtection="1">
      <alignment horizontal="right"/>
    </xf>
    <xf numFmtId="167" fontId="9" fillId="7" borderId="35" xfId="0" applyNumberFormat="1" applyFont="1" applyFill="1" applyBorder="1" applyProtection="1"/>
    <xf numFmtId="0" fontId="21" fillId="2" borderId="1" xfId="0" applyFont="1" applyFill="1" applyBorder="1" applyAlignment="1" applyProtection="1"/>
    <xf numFmtId="0" fontId="13" fillId="2" borderId="2" xfId="0" applyFont="1" applyFill="1" applyBorder="1" applyAlignment="1" applyProtection="1">
      <alignment horizontal="left"/>
    </xf>
    <xf numFmtId="167" fontId="22" fillId="4" borderId="26" xfId="2" applyNumberFormat="1" applyFont="1" applyFill="1" applyBorder="1" applyAlignment="1" applyProtection="1"/>
    <xf numFmtId="0" fontId="22" fillId="2" borderId="4" xfId="0" applyFont="1" applyFill="1" applyBorder="1" applyAlignment="1" applyProtection="1"/>
    <xf numFmtId="167" fontId="13" fillId="4" borderId="26" xfId="2" applyNumberFormat="1" applyFont="1" applyFill="1" applyBorder="1" applyAlignment="1" applyProtection="1">
      <alignment horizontal="center"/>
    </xf>
    <xf numFmtId="164" fontId="0" fillId="0" borderId="0" xfId="0" applyNumberFormat="1"/>
    <xf numFmtId="0" fontId="14" fillId="2" borderId="19" xfId="0" applyFont="1" applyFill="1" applyBorder="1" applyAlignment="1" applyProtection="1"/>
    <xf numFmtId="0" fontId="14" fillId="2" borderId="36" xfId="0" applyFont="1" applyFill="1" applyBorder="1" applyAlignment="1" applyProtection="1"/>
    <xf numFmtId="0" fontId="22" fillId="2" borderId="20" xfId="0" applyFont="1" applyFill="1" applyBorder="1" applyAlignment="1" applyProtection="1"/>
    <xf numFmtId="0" fontId="22" fillId="2" borderId="20" xfId="0" applyFont="1" applyFill="1" applyBorder="1" applyAlignment="1" applyProtection="1">
      <alignment horizontal="right"/>
    </xf>
    <xf numFmtId="167" fontId="22" fillId="7" borderId="21" xfId="0" applyNumberFormat="1" applyFont="1" applyFill="1" applyBorder="1" applyAlignment="1" applyProtection="1"/>
    <xf numFmtId="166" fontId="2" fillId="0" borderId="1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8" fillId="2" borderId="3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right"/>
    </xf>
    <xf numFmtId="0" fontId="1" fillId="2" borderId="6" xfId="0" applyFont="1" applyFill="1" applyBorder="1" applyProtection="1"/>
    <xf numFmtId="0" fontId="14" fillId="2" borderId="15" xfId="0" applyFont="1" applyFill="1" applyBorder="1" applyAlignment="1" applyProtection="1"/>
    <xf numFmtId="167" fontId="13" fillId="2" borderId="15" xfId="0" applyNumberFormat="1" applyFont="1" applyFill="1" applyBorder="1" applyAlignment="1" applyProtection="1">
      <alignment horizontal="right"/>
    </xf>
    <xf numFmtId="167" fontId="22" fillId="4" borderId="26" xfId="2" applyNumberFormat="1" applyFont="1" applyFill="1" applyBorder="1" applyAlignment="1" applyProtection="1">
      <alignment horizontal="right"/>
    </xf>
    <xf numFmtId="167" fontId="22" fillId="6" borderId="27" xfId="0" applyNumberFormat="1" applyFont="1" applyFill="1" applyBorder="1" applyProtection="1"/>
    <xf numFmtId="0" fontId="22" fillId="2" borderId="15" xfId="0" applyFont="1" applyFill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/>
    <xf numFmtId="0" fontId="25" fillId="2" borderId="5" xfId="0" applyFont="1" applyFill="1" applyBorder="1" applyAlignment="1" applyProtection="1"/>
    <xf numFmtId="0" fontId="25" fillId="2" borderId="17" xfId="0" applyFont="1" applyFill="1" applyBorder="1" applyAlignment="1" applyProtection="1"/>
    <xf numFmtId="0" fontId="25" fillId="2" borderId="39" xfId="0" applyFont="1" applyFill="1" applyBorder="1" applyAlignment="1" applyProtection="1"/>
    <xf numFmtId="166" fontId="2" fillId="0" borderId="6" xfId="0" applyNumberFormat="1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 wrapText="1"/>
    </xf>
    <xf numFmtId="0" fontId="14" fillId="2" borderId="2" xfId="0" applyFont="1" applyFill="1" applyBorder="1" applyAlignment="1" applyProtection="1">
      <alignment horizontal="left" wrapText="1"/>
    </xf>
    <xf numFmtId="0" fontId="14" fillId="2" borderId="4" xfId="0" applyFont="1" applyFill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/>
      <protection locked="0"/>
    </xf>
    <xf numFmtId="14" fontId="2" fillId="0" borderId="6" xfId="0" applyNumberFormat="1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166" fontId="2" fillId="0" borderId="6" xfId="0" applyNumberFormat="1" applyFon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167" fontId="2" fillId="0" borderId="3" xfId="2" applyNumberFormat="1" applyFont="1" applyFill="1" applyBorder="1" applyAlignment="1" applyProtection="1">
      <alignment horizontal="right" vertical="center"/>
      <protection locked="0"/>
    </xf>
    <xf numFmtId="167" fontId="0" fillId="0" borderId="11" xfId="0" applyNumberFormat="1" applyBorder="1" applyAlignment="1"/>
    <xf numFmtId="0" fontId="9" fillId="2" borderId="2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1" fillId="4" borderId="23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166" fontId="2" fillId="0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 vertical="top" wrapText="1"/>
    </xf>
    <xf numFmtId="0" fontId="14" fillId="2" borderId="2" xfId="0" applyFont="1" applyFill="1" applyBorder="1" applyAlignment="1" applyProtection="1">
      <alignment horizontal="left" vertical="top" wrapText="1"/>
    </xf>
    <xf numFmtId="0" fontId="14" fillId="2" borderId="4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167" fontId="13" fillId="2" borderId="37" xfId="0" applyNumberFormat="1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167" fontId="13" fillId="4" borderId="10" xfId="2" applyNumberFormat="1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167" fontId="13" fillId="4" borderId="8" xfId="2" applyNumberFormat="1" applyFont="1" applyFill="1" applyBorder="1" applyAlignment="1" applyProtection="1">
      <alignment horizontal="right" vertical="center"/>
    </xf>
    <xf numFmtId="0" fontId="0" fillId="0" borderId="9" xfId="0" applyFont="1" applyBorder="1" applyAlignment="1" applyProtection="1">
      <alignment horizontal="right" vertical="center"/>
    </xf>
    <xf numFmtId="167" fontId="13" fillId="2" borderId="8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167" fontId="13" fillId="4" borderId="4" xfId="2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3" fillId="4" borderId="4" xfId="0" applyFont="1" applyFill="1" applyBorder="1" applyAlignment="1" applyProtection="1">
      <alignment horizontal="right" vertical="center"/>
    </xf>
    <xf numFmtId="0" fontId="9" fillId="2" borderId="8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166" fontId="2" fillId="0" borderId="7" xfId="0" applyNumberFormat="1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</xf>
    <xf numFmtId="0" fontId="23" fillId="2" borderId="29" xfId="0" applyFont="1" applyFill="1" applyBorder="1" applyProtection="1"/>
    <xf numFmtId="0" fontId="23" fillId="2" borderId="13" xfId="0" applyFont="1" applyFill="1" applyBorder="1" applyProtection="1"/>
    <xf numFmtId="0" fontId="14" fillId="5" borderId="15" xfId="0" applyFont="1" applyFill="1" applyBorder="1" applyAlignment="1" applyProtection="1"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76200</xdr:rowOff>
    </xdr:to>
    <xdr:pic>
      <xdr:nvPicPr>
        <xdr:cNvPr id="2" name="Picture 3" descr="Labour &amp; AdvancedEd Logo Colour clipped.JPG">
          <a:extLst>
            <a:ext uri="{FF2B5EF4-FFF2-40B4-BE49-F238E27FC236}">
              <a16:creationId xmlns:a16="http://schemas.microsoft.com/office/drawing/2014/main" id="{8EF50F08-9E64-4E15-8D26-85624B58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2</xdr:row>
      <xdr:rowOff>76200</xdr:rowOff>
    </xdr:to>
    <xdr:pic>
      <xdr:nvPicPr>
        <xdr:cNvPr id="2" name="Picture 2" descr="Labour &amp; AdvancedEd Logo Colour clipped.JPG">
          <a:extLst>
            <a:ext uri="{FF2B5EF4-FFF2-40B4-BE49-F238E27FC236}">
              <a16:creationId xmlns:a16="http://schemas.microsoft.com/office/drawing/2014/main" id="{046661E8-4E19-4F38-B290-E48FF285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2</xdr:row>
      <xdr:rowOff>76200</xdr:rowOff>
    </xdr:to>
    <xdr:pic>
      <xdr:nvPicPr>
        <xdr:cNvPr id="2" name="Picture 2" descr="Labour &amp; AdvancedEd Logo Colour clipped.JPG">
          <a:extLst>
            <a:ext uri="{FF2B5EF4-FFF2-40B4-BE49-F238E27FC236}">
              <a16:creationId xmlns:a16="http://schemas.microsoft.com/office/drawing/2014/main" id="{A22FA8A4-6F75-4290-A429-4024501C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vascotia.ca/" TargetMode="External"/><Relationship Id="rId1" Type="http://schemas.openxmlformats.org/officeDocument/2006/relationships/hyperlink" Target="http://www.pcc.ednet.ns.ca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novascotia.ca/" TargetMode="External"/><Relationship Id="rId1" Type="http://schemas.openxmlformats.org/officeDocument/2006/relationships/hyperlink" Target="http://www.pcc.ednet.ns.ca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novascotia.ca/" TargetMode="External"/><Relationship Id="rId1" Type="http://schemas.openxmlformats.org/officeDocument/2006/relationships/hyperlink" Target="http://www.pcc.ednet.ns.ca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workbookViewId="0">
      <selection activeCell="B11" sqref="B11:D11"/>
    </sheetView>
  </sheetViews>
  <sheetFormatPr defaultRowHeight="15" x14ac:dyDescent="0.25"/>
  <cols>
    <col min="1" max="1" width="22.42578125" customWidth="1"/>
    <col min="2" max="2" width="18.28515625" customWidth="1"/>
    <col min="3" max="3" width="26.28515625" customWidth="1"/>
    <col min="4" max="4" width="16.85546875" customWidth="1"/>
    <col min="5" max="5" width="21.28515625" customWidth="1"/>
    <col min="6" max="6" width="36.5703125" customWidth="1"/>
    <col min="7" max="7" width="32.85546875" customWidth="1"/>
    <col min="8" max="8" width="16.5703125" customWidth="1"/>
  </cols>
  <sheetData>
    <row r="1" spans="1:9" x14ac:dyDescent="0.25">
      <c r="A1" s="1" t="s">
        <v>0</v>
      </c>
      <c r="B1" s="1"/>
      <c r="C1" s="1"/>
      <c r="D1" s="2" t="s">
        <v>1</v>
      </c>
      <c r="E1" s="1"/>
      <c r="F1" s="2" t="s">
        <v>2</v>
      </c>
      <c r="G1" s="2"/>
      <c r="H1" s="3" t="s">
        <v>3</v>
      </c>
    </row>
    <row r="2" spans="1:9" x14ac:dyDescent="0.25">
      <c r="A2" s="1"/>
      <c r="B2" s="1"/>
      <c r="C2" s="1"/>
      <c r="D2" s="3" t="s">
        <v>113</v>
      </c>
      <c r="E2" s="1"/>
      <c r="F2" s="3" t="s">
        <v>114</v>
      </c>
      <c r="G2" s="3"/>
      <c r="H2" s="3" t="s">
        <v>5</v>
      </c>
    </row>
    <row r="3" spans="1:9" x14ac:dyDescent="0.25">
      <c r="A3" s="4"/>
      <c r="B3" s="4"/>
      <c r="C3" s="4"/>
      <c r="D3" s="5" t="s">
        <v>6</v>
      </c>
      <c r="E3" s="4"/>
      <c r="F3" s="5" t="s">
        <v>6</v>
      </c>
      <c r="G3" s="5"/>
      <c r="H3" s="7" t="s">
        <v>7</v>
      </c>
    </row>
    <row r="4" spans="1:9" x14ac:dyDescent="0.25">
      <c r="A4" s="8" t="s">
        <v>8</v>
      </c>
      <c r="B4" s="9"/>
      <c r="C4" s="4"/>
      <c r="D4" s="5" t="s">
        <v>9</v>
      </c>
      <c r="E4" s="4"/>
      <c r="F4" s="5" t="s">
        <v>115</v>
      </c>
      <c r="G4" s="5"/>
      <c r="H4" s="7"/>
    </row>
    <row r="5" spans="1:9" x14ac:dyDescent="0.25">
      <c r="A5" s="8" t="s">
        <v>10</v>
      </c>
      <c r="B5" s="9"/>
      <c r="C5" s="9"/>
      <c r="D5" s="9"/>
      <c r="E5" s="9"/>
      <c r="F5" s="6"/>
      <c r="G5" s="5"/>
      <c r="H5" s="5"/>
    </row>
    <row r="6" spans="1:9" x14ac:dyDescent="0.25">
      <c r="A6" s="134" t="s">
        <v>59</v>
      </c>
      <c r="B6" s="135"/>
      <c r="C6" s="135"/>
      <c r="D6" s="135"/>
      <c r="E6" s="135"/>
      <c r="F6" s="135"/>
      <c r="G6" s="29"/>
      <c r="H6" s="30" t="s">
        <v>60</v>
      </c>
      <c r="I6" s="31"/>
    </row>
    <row r="7" spans="1:9" x14ac:dyDescent="0.25">
      <c r="A7" s="136"/>
      <c r="B7" s="137"/>
      <c r="C7" s="137"/>
      <c r="D7" s="137"/>
      <c r="E7" s="137"/>
      <c r="F7" s="137"/>
      <c r="G7" s="13"/>
      <c r="H7" s="32"/>
      <c r="I7" s="31"/>
    </row>
    <row r="8" spans="1:9" x14ac:dyDescent="0.25">
      <c r="A8" s="136"/>
      <c r="B8" s="137"/>
      <c r="C8" s="137"/>
      <c r="D8" s="137"/>
      <c r="E8" s="137"/>
      <c r="F8" s="137"/>
      <c r="G8" s="15"/>
      <c r="H8" s="15"/>
      <c r="I8" s="31"/>
    </row>
    <row r="9" spans="1:9" x14ac:dyDescent="0.25">
      <c r="A9" s="136"/>
      <c r="B9" s="137"/>
      <c r="C9" s="137"/>
      <c r="D9" s="137"/>
      <c r="E9" s="137"/>
      <c r="F9" s="137"/>
      <c r="G9" s="33"/>
      <c r="H9" s="33"/>
      <c r="I9" s="31"/>
    </row>
    <row r="10" spans="1:9" x14ac:dyDescent="0.25">
      <c r="A10" s="34"/>
      <c r="B10" s="35"/>
      <c r="C10" s="35"/>
      <c r="D10" s="35"/>
      <c r="E10" s="35"/>
      <c r="F10" s="15"/>
      <c r="G10" s="36"/>
      <c r="H10" s="36"/>
      <c r="I10" s="31"/>
    </row>
    <row r="11" spans="1:9" x14ac:dyDescent="0.25">
      <c r="A11" s="37" t="s">
        <v>11</v>
      </c>
      <c r="B11" s="138"/>
      <c r="C11" s="138"/>
      <c r="D11" s="138"/>
      <c r="E11" s="38"/>
      <c r="F11" s="38" t="s">
        <v>61</v>
      </c>
      <c r="G11" s="38"/>
      <c r="H11" s="38"/>
      <c r="I11" s="31"/>
    </row>
    <row r="12" spans="1:9" x14ac:dyDescent="0.25">
      <c r="A12" s="37" t="s">
        <v>12</v>
      </c>
      <c r="B12" s="138"/>
      <c r="C12" s="138"/>
      <c r="D12" s="138"/>
      <c r="E12" s="38"/>
      <c r="F12" s="38"/>
      <c r="G12" s="38"/>
      <c r="H12" s="38"/>
      <c r="I12" s="31"/>
    </row>
    <row r="13" spans="1:9" x14ac:dyDescent="0.25">
      <c r="A13" s="37" t="s">
        <v>62</v>
      </c>
      <c r="B13" s="139"/>
      <c r="C13" s="138"/>
      <c r="D13" s="138"/>
      <c r="E13" s="38"/>
      <c r="F13" s="38" t="s">
        <v>63</v>
      </c>
      <c r="G13" s="39"/>
      <c r="H13" s="38"/>
      <c r="I13" s="31"/>
    </row>
    <row r="14" spans="1:9" x14ac:dyDescent="0.25">
      <c r="A14" s="37"/>
      <c r="B14" s="140" t="s">
        <v>120</v>
      </c>
      <c r="C14" s="140"/>
      <c r="D14" s="38"/>
      <c r="E14" s="38"/>
      <c r="F14" s="38" t="s">
        <v>64</v>
      </c>
      <c r="G14" s="39"/>
      <c r="H14" s="38"/>
      <c r="I14" s="31"/>
    </row>
    <row r="15" spans="1:9" x14ac:dyDescent="0.25">
      <c r="A15" s="37" t="s">
        <v>65</v>
      </c>
      <c r="B15" s="133"/>
      <c r="C15" s="133"/>
      <c r="D15" s="133"/>
      <c r="E15" s="38"/>
      <c r="F15" s="38" t="s">
        <v>66</v>
      </c>
      <c r="G15" s="39"/>
      <c r="H15" s="38"/>
      <c r="I15" s="31"/>
    </row>
    <row r="16" spans="1:9" x14ac:dyDescent="0.25">
      <c r="A16" s="37"/>
      <c r="B16" s="140" t="s">
        <v>120</v>
      </c>
      <c r="C16" s="140"/>
      <c r="D16" s="38"/>
      <c r="E16" s="38"/>
      <c r="F16" s="38"/>
      <c r="G16" s="36"/>
      <c r="H16" s="36"/>
      <c r="I16" s="31"/>
    </row>
    <row r="17" spans="1:9" x14ac:dyDescent="0.25">
      <c r="A17" s="40" t="s">
        <v>67</v>
      </c>
      <c r="B17" s="133"/>
      <c r="C17" s="133"/>
      <c r="D17" s="133"/>
      <c r="E17" s="38"/>
      <c r="F17" s="145" t="s">
        <v>68</v>
      </c>
      <c r="G17" s="145"/>
      <c r="H17" s="36"/>
      <c r="I17" s="31"/>
    </row>
    <row r="18" spans="1:9" x14ac:dyDescent="0.25">
      <c r="A18" s="37"/>
      <c r="B18" s="140" t="s">
        <v>120</v>
      </c>
      <c r="C18" s="140"/>
      <c r="D18" s="38"/>
      <c r="E18" s="38"/>
      <c r="F18" s="145"/>
      <c r="G18" s="145"/>
      <c r="H18" s="128"/>
      <c r="I18" s="31"/>
    </row>
    <row r="19" spans="1:9" x14ac:dyDescent="0.25">
      <c r="A19" s="37"/>
      <c r="B19" s="41"/>
      <c r="C19" s="41"/>
      <c r="D19" s="38"/>
      <c r="E19" s="38"/>
      <c r="F19" s="38"/>
      <c r="G19" s="38"/>
      <c r="H19" s="38"/>
      <c r="I19" s="31"/>
    </row>
    <row r="20" spans="1:9" x14ac:dyDescent="0.25">
      <c r="A20" s="37" t="s">
        <v>69</v>
      </c>
      <c r="B20" s="143"/>
      <c r="C20" s="143"/>
      <c r="D20" s="38"/>
      <c r="E20" s="38"/>
      <c r="F20" s="28" t="s">
        <v>70</v>
      </c>
      <c r="G20" s="39"/>
      <c r="H20" s="15"/>
      <c r="I20" s="31"/>
    </row>
    <row r="21" spans="1:9" x14ac:dyDescent="0.25">
      <c r="A21" s="37"/>
      <c r="B21" s="38"/>
      <c r="C21" s="15"/>
      <c r="D21" s="15"/>
      <c r="E21" s="15"/>
      <c r="F21" s="28" t="s">
        <v>71</v>
      </c>
      <c r="G21" s="39"/>
      <c r="H21" s="15"/>
      <c r="I21" s="31"/>
    </row>
    <row r="22" spans="1:9" x14ac:dyDescent="0.25">
      <c r="A22" s="37" t="s">
        <v>72</v>
      </c>
      <c r="B22" s="38"/>
      <c r="C22" s="13"/>
      <c r="D22" s="15"/>
      <c r="E22" s="15"/>
      <c r="F22" s="15" t="s">
        <v>73</v>
      </c>
      <c r="G22" s="128"/>
      <c r="H22" s="36"/>
      <c r="I22" s="31"/>
    </row>
    <row r="23" spans="1:9" x14ac:dyDescent="0.25">
      <c r="A23" s="146"/>
      <c r="B23" s="138"/>
      <c r="C23" s="147" t="s">
        <v>74</v>
      </c>
      <c r="D23" s="147"/>
      <c r="E23" s="147"/>
      <c r="F23" s="15" t="s">
        <v>75</v>
      </c>
      <c r="G23" s="128"/>
      <c r="H23" s="15"/>
      <c r="I23" s="31"/>
    </row>
    <row r="24" spans="1:9" x14ac:dyDescent="0.25">
      <c r="A24" s="37"/>
      <c r="B24" s="41"/>
      <c r="C24" s="147"/>
      <c r="D24" s="147"/>
      <c r="E24" s="147"/>
      <c r="F24" s="15"/>
      <c r="G24" s="15"/>
      <c r="H24" s="15"/>
      <c r="I24" s="31"/>
    </row>
    <row r="25" spans="1:9" x14ac:dyDescent="0.25">
      <c r="A25" s="37" t="s">
        <v>76</v>
      </c>
      <c r="B25" s="41"/>
      <c r="C25" s="12"/>
      <c r="D25" s="15"/>
      <c r="E25" s="15"/>
      <c r="F25" s="15"/>
      <c r="G25" s="15"/>
      <c r="H25" s="15"/>
      <c r="I25" s="31"/>
    </row>
    <row r="26" spans="1:9" x14ac:dyDescent="0.25">
      <c r="A26" s="141"/>
      <c r="B26" s="142"/>
      <c r="C26" s="142"/>
      <c r="D26" s="142"/>
      <c r="E26" s="142"/>
      <c r="F26" s="142"/>
      <c r="G26" s="15"/>
      <c r="H26" s="15"/>
      <c r="I26" s="31"/>
    </row>
    <row r="27" spans="1:9" x14ac:dyDescent="0.25">
      <c r="A27" s="141"/>
      <c r="B27" s="142"/>
      <c r="C27" s="142"/>
      <c r="D27" s="142"/>
      <c r="E27" s="142"/>
      <c r="F27" s="142"/>
      <c r="G27" s="15"/>
      <c r="H27" s="15"/>
      <c r="I27" s="31"/>
    </row>
    <row r="28" spans="1:9" x14ac:dyDescent="0.25">
      <c r="A28" s="141"/>
      <c r="B28" s="142"/>
      <c r="C28" s="142"/>
      <c r="D28" s="142"/>
      <c r="E28" s="142"/>
      <c r="F28" s="142"/>
      <c r="G28" s="15"/>
      <c r="H28" s="15"/>
      <c r="I28" s="31"/>
    </row>
    <row r="29" spans="1:9" x14ac:dyDescent="0.25">
      <c r="A29" s="37"/>
      <c r="B29" s="38"/>
      <c r="C29" s="38"/>
      <c r="D29" s="38"/>
      <c r="E29" s="38"/>
      <c r="F29" s="11"/>
      <c r="G29" s="11"/>
      <c r="H29" s="15"/>
      <c r="I29" s="31"/>
    </row>
    <row r="30" spans="1:9" x14ac:dyDescent="0.25">
      <c r="A30" s="17" t="s">
        <v>23</v>
      </c>
      <c r="B30" s="15"/>
      <c r="C30" s="143"/>
      <c r="D30" s="143"/>
      <c r="E30" s="42"/>
      <c r="F30" s="43"/>
      <c r="G30" s="43"/>
      <c r="H30" s="43"/>
      <c r="I30" s="31"/>
    </row>
    <row r="31" spans="1:9" x14ac:dyDescent="0.25">
      <c r="A31" s="14" t="s">
        <v>24</v>
      </c>
      <c r="B31" s="11"/>
      <c r="C31" s="11"/>
      <c r="D31" s="11"/>
      <c r="E31" s="42"/>
      <c r="F31" s="43"/>
      <c r="G31" s="43"/>
      <c r="H31" s="43"/>
      <c r="I31" s="31"/>
    </row>
    <row r="32" spans="1:9" x14ac:dyDescent="0.25">
      <c r="A32" s="14"/>
      <c r="B32" s="11"/>
      <c r="C32" s="11"/>
      <c r="D32" s="11"/>
      <c r="E32" s="26"/>
      <c r="F32" s="43"/>
      <c r="G32" s="43"/>
      <c r="H32" s="43"/>
      <c r="I32" s="31"/>
    </row>
    <row r="33" spans="1:9" x14ac:dyDescent="0.25">
      <c r="A33" s="17" t="s">
        <v>25</v>
      </c>
      <c r="B33" s="15"/>
      <c r="C33" s="143"/>
      <c r="D33" s="143"/>
      <c r="E33" s="26"/>
      <c r="F33" s="28" t="s">
        <v>20</v>
      </c>
      <c r="G33" s="144"/>
      <c r="H33" s="144"/>
      <c r="I33" s="31"/>
    </row>
    <row r="34" spans="1:9" x14ac:dyDescent="0.25">
      <c r="A34" s="14"/>
      <c r="B34" s="15"/>
      <c r="C34" s="15"/>
      <c r="D34" s="15"/>
      <c r="E34" s="11"/>
      <c r="F34" s="15"/>
      <c r="G34" s="44" t="s">
        <v>120</v>
      </c>
      <c r="H34" s="44"/>
      <c r="I34" s="31"/>
    </row>
    <row r="35" spans="1:9" x14ac:dyDescent="0.25">
      <c r="A35" s="17"/>
      <c r="B35" s="15"/>
      <c r="C35" s="15"/>
      <c r="D35" s="15"/>
      <c r="E35" s="11"/>
      <c r="F35" s="43"/>
      <c r="G35" s="43"/>
      <c r="H35" s="43"/>
      <c r="I35" s="31"/>
    </row>
    <row r="36" spans="1:9" x14ac:dyDescent="0.25">
      <c r="A36" s="18" t="s">
        <v>58</v>
      </c>
      <c r="B36" s="19"/>
      <c r="C36" s="19"/>
      <c r="D36" s="19"/>
      <c r="E36" s="19"/>
      <c r="F36" s="19"/>
      <c r="G36" s="19"/>
      <c r="H36" s="45" t="s">
        <v>124</v>
      </c>
      <c r="I36" s="31"/>
    </row>
  </sheetData>
  <sheetProtection sheet="1" objects="1" scenarios="1"/>
  <mergeCells count="17">
    <mergeCell ref="A26:F28"/>
    <mergeCell ref="C30:D30"/>
    <mergeCell ref="C33:D33"/>
    <mergeCell ref="G33:H33"/>
    <mergeCell ref="B16:C16"/>
    <mergeCell ref="B17:D17"/>
    <mergeCell ref="F17:G18"/>
    <mergeCell ref="B18:C18"/>
    <mergeCell ref="B20:C20"/>
    <mergeCell ref="A23:B23"/>
    <mergeCell ref="C23:E24"/>
    <mergeCell ref="B15:D15"/>
    <mergeCell ref="A6:F9"/>
    <mergeCell ref="B11:D11"/>
    <mergeCell ref="B12:D12"/>
    <mergeCell ref="B13:D13"/>
    <mergeCell ref="B14:C14"/>
  </mergeCells>
  <hyperlinks>
    <hyperlink ref="A36" r:id="rId1" xr:uid="{00000000-0004-0000-0100-000000000000}"/>
    <hyperlink ref="H3" r:id="rId2" xr:uid="{00000000-0004-0000-0100-000001000000}"/>
  </hyperlinks>
  <printOptions horizontalCentered="1"/>
  <pageMargins left="0.7" right="0.7" top="0.75" bottom="0.75" header="0.3" footer="0.3"/>
  <pageSetup scale="60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If &quot;Other&quot;" prompt="Please provide a reason and brief description in the textbox below.  " xr:uid="{00000000-0002-0000-0100-000000000000}">
          <x14:formula1>
            <xm:f>'drop-down'!$A$13:$A$21</xm:f>
          </x14:formula1>
          <xm:sqref>A23:B23</xm:sqref>
        </x14:dataValidation>
        <x14:dataValidation type="list" allowBlank="1" showInputMessage="1" showErrorMessage="1" promptTitle="If &quot;Other&quot;" prompt="Please specify in the textbox below." xr:uid="{00000000-0002-0000-0100-000001000000}">
          <x14:formula1>
            <xm:f>'drop-down'!$C$2:$C$10</xm:f>
          </x14:formula1>
          <xm:sqref>G20</xm:sqref>
        </x14:dataValidation>
        <x14:dataValidation type="list" allowBlank="1" showInputMessage="1" showErrorMessage="1" xr:uid="{00000000-0002-0000-0100-000002000000}">
          <x14:formula1>
            <xm:f>'drop-down'!$E$2:$E$3</xm:f>
          </x14:formula1>
          <xm:sqref>H18 G22 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tabSelected="1" workbookViewId="0">
      <selection activeCell="B11" sqref="B11:D11"/>
    </sheetView>
  </sheetViews>
  <sheetFormatPr defaultRowHeight="15" x14ac:dyDescent="0.25"/>
  <cols>
    <col min="1" max="1" width="19.28515625" customWidth="1"/>
    <col min="2" max="2" width="35.42578125" customWidth="1"/>
    <col min="3" max="3" width="23.7109375" customWidth="1"/>
    <col min="4" max="4" width="18" customWidth="1"/>
    <col min="5" max="5" width="17.5703125" customWidth="1"/>
    <col min="6" max="6" width="19.140625" customWidth="1"/>
    <col min="7" max="7" width="25.28515625" customWidth="1"/>
  </cols>
  <sheetData>
    <row r="1" spans="1:7" x14ac:dyDescent="0.25">
      <c r="A1" s="1" t="s">
        <v>0</v>
      </c>
      <c r="B1" s="1"/>
      <c r="C1" s="1"/>
      <c r="D1" s="2" t="s">
        <v>1</v>
      </c>
      <c r="E1" s="2"/>
      <c r="F1" s="2" t="s">
        <v>2</v>
      </c>
      <c r="G1" s="3" t="s">
        <v>3</v>
      </c>
    </row>
    <row r="2" spans="1:7" x14ac:dyDescent="0.25">
      <c r="A2" s="1"/>
      <c r="B2" s="1"/>
      <c r="C2" s="1"/>
      <c r="D2" s="3" t="s">
        <v>4</v>
      </c>
      <c r="E2" s="3"/>
      <c r="F2" s="3" t="s">
        <v>116</v>
      </c>
      <c r="G2" s="3"/>
    </row>
    <row r="3" spans="1:7" x14ac:dyDescent="0.25">
      <c r="A3" s="4"/>
      <c r="B3" s="4"/>
      <c r="C3" s="4"/>
      <c r="D3" s="5" t="s">
        <v>6</v>
      </c>
      <c r="E3" s="5"/>
      <c r="F3" s="5" t="s">
        <v>6</v>
      </c>
      <c r="G3" s="3" t="s">
        <v>5</v>
      </c>
    </row>
    <row r="4" spans="1:7" x14ac:dyDescent="0.25">
      <c r="A4" s="8" t="s">
        <v>8</v>
      </c>
      <c r="B4" s="9"/>
      <c r="C4" s="4"/>
      <c r="D4" s="5" t="s">
        <v>9</v>
      </c>
      <c r="E4" s="5"/>
      <c r="F4" s="5" t="s">
        <v>115</v>
      </c>
      <c r="G4" s="7" t="s">
        <v>7</v>
      </c>
    </row>
    <row r="5" spans="1:7" x14ac:dyDescent="0.25">
      <c r="A5" s="8" t="s">
        <v>10</v>
      </c>
      <c r="B5" s="9"/>
      <c r="C5" s="9"/>
      <c r="D5" s="6"/>
      <c r="E5" s="5"/>
      <c r="F5" s="5"/>
      <c r="G5" s="10"/>
    </row>
    <row r="6" spans="1:7" x14ac:dyDescent="0.25">
      <c r="A6" s="163" t="s">
        <v>77</v>
      </c>
      <c r="B6" s="164"/>
      <c r="C6" s="164"/>
      <c r="D6" s="164"/>
      <c r="E6" s="46"/>
      <c r="F6" s="47"/>
      <c r="G6" s="29" t="s">
        <v>78</v>
      </c>
    </row>
    <row r="7" spans="1:7" x14ac:dyDescent="0.25">
      <c r="A7" s="165"/>
      <c r="B7" s="166"/>
      <c r="C7" s="166"/>
      <c r="D7" s="166"/>
      <c r="E7" s="48"/>
      <c r="F7" s="33"/>
      <c r="G7" s="49" t="s">
        <v>79</v>
      </c>
    </row>
    <row r="8" spans="1:7" ht="15.75" thickBot="1" x14ac:dyDescent="0.3">
      <c r="A8" s="165"/>
      <c r="B8" s="166"/>
      <c r="C8" s="166"/>
      <c r="D8" s="166"/>
      <c r="E8" s="48"/>
      <c r="F8" s="33"/>
      <c r="G8" s="49"/>
    </row>
    <row r="9" spans="1:7" x14ac:dyDescent="0.25">
      <c r="A9" s="50"/>
      <c r="B9" s="51"/>
      <c r="C9" s="51"/>
      <c r="D9" s="52"/>
      <c r="E9" s="52"/>
      <c r="F9" s="52"/>
      <c r="G9" s="53"/>
    </row>
    <row r="10" spans="1:7" x14ac:dyDescent="0.25">
      <c r="A10" s="54" t="s">
        <v>80</v>
      </c>
      <c r="B10" s="55"/>
      <c r="C10" s="55"/>
      <c r="D10" s="55"/>
      <c r="E10" s="56"/>
      <c r="F10" s="57"/>
      <c r="G10" s="58"/>
    </row>
    <row r="11" spans="1:7" x14ac:dyDescent="0.25">
      <c r="A11" s="59" t="s">
        <v>11</v>
      </c>
      <c r="B11" s="138"/>
      <c r="C11" s="138"/>
      <c r="D11" s="138"/>
      <c r="E11" s="48"/>
      <c r="F11" s="33"/>
      <c r="G11" s="60"/>
    </row>
    <row r="12" spans="1:7" x14ac:dyDescent="0.25">
      <c r="A12" s="59" t="s">
        <v>18</v>
      </c>
      <c r="B12" s="138"/>
      <c r="C12" s="138"/>
      <c r="D12" s="138"/>
      <c r="E12" s="48"/>
      <c r="F12" s="33"/>
      <c r="G12" s="60"/>
    </row>
    <row r="13" spans="1:7" x14ac:dyDescent="0.25">
      <c r="A13" s="167"/>
      <c r="B13" s="168"/>
      <c r="C13" s="168"/>
      <c r="D13" s="168"/>
      <c r="E13" s="48"/>
      <c r="F13" s="33"/>
      <c r="G13" s="60"/>
    </row>
    <row r="14" spans="1:7" x14ac:dyDescent="0.25">
      <c r="A14" s="61" t="s">
        <v>69</v>
      </c>
      <c r="B14" s="162"/>
      <c r="C14" s="162"/>
      <c r="D14" s="162"/>
      <c r="E14" s="48"/>
      <c r="F14" s="33"/>
      <c r="G14" s="60"/>
    </row>
    <row r="15" spans="1:7" x14ac:dyDescent="0.25">
      <c r="A15" s="59" t="s">
        <v>118</v>
      </c>
      <c r="B15" s="160"/>
      <c r="C15" s="160"/>
      <c r="D15" s="160"/>
      <c r="E15" s="48"/>
      <c r="F15" s="33"/>
      <c r="G15" s="60"/>
    </row>
    <row r="16" spans="1:7" x14ac:dyDescent="0.25">
      <c r="A16" s="62"/>
      <c r="B16" s="161" t="s">
        <v>120</v>
      </c>
      <c r="C16" s="161"/>
      <c r="D16" s="161"/>
      <c r="E16" s="48"/>
      <c r="F16" s="33"/>
      <c r="G16" s="60"/>
    </row>
    <row r="17" spans="1:7" x14ac:dyDescent="0.25">
      <c r="A17" s="62"/>
      <c r="B17" s="12"/>
      <c r="C17" s="12"/>
      <c r="D17" s="12"/>
      <c r="E17" s="48"/>
      <c r="F17" s="33"/>
      <c r="G17" s="60"/>
    </row>
    <row r="18" spans="1:7" ht="15" customHeight="1" x14ac:dyDescent="0.25">
      <c r="A18" s="63" t="s">
        <v>119</v>
      </c>
      <c r="B18" s="46"/>
      <c r="C18" s="64"/>
      <c r="D18" s="48"/>
      <c r="E18" s="48"/>
      <c r="F18" s="33"/>
      <c r="G18" s="60"/>
    </row>
    <row r="19" spans="1:7" x14ac:dyDescent="0.25">
      <c r="A19" s="65" t="s">
        <v>121</v>
      </c>
      <c r="B19" s="42"/>
      <c r="C19" s="66"/>
      <c r="D19" s="48"/>
      <c r="E19" s="48"/>
      <c r="F19" s="33"/>
      <c r="G19" s="60"/>
    </row>
    <row r="20" spans="1:7" x14ac:dyDescent="0.25">
      <c r="A20" s="67" t="s">
        <v>81</v>
      </c>
      <c r="B20" s="38"/>
      <c r="C20" s="68"/>
      <c r="D20" s="48"/>
      <c r="E20" s="48"/>
      <c r="F20" s="33"/>
      <c r="G20" s="60"/>
    </row>
    <row r="21" spans="1:7" x14ac:dyDescent="0.25">
      <c r="A21" s="67" t="s">
        <v>82</v>
      </c>
      <c r="B21" s="38"/>
      <c r="C21" s="69"/>
      <c r="D21" s="48"/>
      <c r="E21" s="48"/>
      <c r="F21" s="33"/>
      <c r="G21" s="60"/>
    </row>
    <row r="22" spans="1:7" ht="24" customHeight="1" x14ac:dyDescent="0.25">
      <c r="A22" s="148" t="s">
        <v>122</v>
      </c>
      <c r="B22" s="149"/>
      <c r="C22" s="152"/>
      <c r="D22" s="48"/>
      <c r="E22" s="48"/>
      <c r="F22" s="33"/>
      <c r="G22" s="60"/>
    </row>
    <row r="23" spans="1:7" x14ac:dyDescent="0.25">
      <c r="A23" s="150"/>
      <c r="B23" s="151"/>
      <c r="C23" s="153"/>
      <c r="D23" s="48"/>
      <c r="E23" s="48"/>
      <c r="F23" s="33"/>
      <c r="G23" s="60"/>
    </row>
    <row r="24" spans="1:7" x14ac:dyDescent="0.25">
      <c r="A24" s="71"/>
      <c r="B24" s="72"/>
      <c r="C24" s="73"/>
      <c r="D24" s="48"/>
      <c r="E24" s="48"/>
      <c r="F24" s="33"/>
      <c r="G24" s="60"/>
    </row>
    <row r="25" spans="1:7" x14ac:dyDescent="0.25">
      <c r="A25" s="71"/>
      <c r="B25" s="72"/>
      <c r="C25" s="73"/>
      <c r="D25" s="48"/>
      <c r="E25" s="48"/>
      <c r="F25" s="33"/>
      <c r="G25" s="60"/>
    </row>
    <row r="26" spans="1:7" x14ac:dyDescent="0.25">
      <c r="A26" s="154" t="s">
        <v>83</v>
      </c>
      <c r="B26" s="155"/>
      <c r="C26" s="156"/>
      <c r="D26" s="48"/>
      <c r="E26" s="48"/>
      <c r="F26" s="33"/>
      <c r="G26" s="60"/>
    </row>
    <row r="27" spans="1:7" x14ac:dyDescent="0.25">
      <c r="A27" s="74" t="s">
        <v>84</v>
      </c>
      <c r="B27" s="38"/>
      <c r="C27" s="75"/>
      <c r="D27" s="48"/>
      <c r="E27" s="48"/>
      <c r="F27" s="33"/>
      <c r="G27" s="60"/>
    </row>
    <row r="28" spans="1:7" x14ac:dyDescent="0.25">
      <c r="A28" s="74" t="s">
        <v>85</v>
      </c>
      <c r="B28" s="38"/>
      <c r="C28" s="75"/>
      <c r="D28" s="48"/>
      <c r="E28" s="76" t="s">
        <v>86</v>
      </c>
      <c r="F28" s="48"/>
      <c r="G28" s="188"/>
    </row>
    <row r="29" spans="1:7" ht="15.75" thickBot="1" x14ac:dyDescent="0.3">
      <c r="A29" s="77" t="s">
        <v>87</v>
      </c>
      <c r="B29" s="78"/>
      <c r="C29" s="79"/>
      <c r="D29" s="80"/>
      <c r="E29" s="80"/>
      <c r="F29" s="80"/>
      <c r="G29" s="81"/>
    </row>
    <row r="30" spans="1:7" ht="15.75" thickBot="1" x14ac:dyDescent="0.3">
      <c r="A30" s="186"/>
      <c r="B30" s="187"/>
      <c r="C30" s="187"/>
      <c r="D30" s="84"/>
      <c r="E30" s="84"/>
      <c r="F30" s="84"/>
      <c r="G30" s="85"/>
    </row>
    <row r="31" spans="1:7" x14ac:dyDescent="0.25">
      <c r="A31" s="86"/>
      <c r="B31" s="51"/>
      <c r="C31" s="51"/>
      <c r="D31" s="52"/>
      <c r="E31" s="52"/>
      <c r="F31" s="52"/>
      <c r="G31" s="53"/>
    </row>
    <row r="32" spans="1:7" x14ac:dyDescent="0.25">
      <c r="A32" s="157" t="s">
        <v>88</v>
      </c>
      <c r="B32" s="158"/>
      <c r="C32" s="158"/>
      <c r="D32" s="158"/>
      <c r="E32" s="158"/>
      <c r="F32" s="158"/>
      <c r="G32" s="159"/>
    </row>
    <row r="33" spans="1:8" x14ac:dyDescent="0.25">
      <c r="A33" s="87"/>
      <c r="B33" s="72"/>
      <c r="C33" s="72"/>
      <c r="D33" s="48"/>
      <c r="E33" s="43"/>
      <c r="F33" s="72"/>
      <c r="G33" s="88"/>
    </row>
    <row r="34" spans="1:8" x14ac:dyDescent="0.25">
      <c r="A34" s="89" t="s">
        <v>89</v>
      </c>
      <c r="B34" s="90"/>
      <c r="C34" s="91" t="s">
        <v>90</v>
      </c>
      <c r="D34" s="91" t="s">
        <v>91</v>
      </c>
      <c r="E34" s="91" t="s">
        <v>92</v>
      </c>
      <c r="F34" s="91" t="s">
        <v>93</v>
      </c>
      <c r="G34" s="92" t="s">
        <v>94</v>
      </c>
    </row>
    <row r="35" spans="1:8" x14ac:dyDescent="0.25">
      <c r="A35" s="93" t="s">
        <v>95</v>
      </c>
      <c r="B35" s="15"/>
      <c r="C35" s="94">
        <f>ROUNDUP(C20*0.25,0)</f>
        <v>0</v>
      </c>
      <c r="D35" s="94">
        <f>ROUNDUP(C20*0.5,0)</f>
        <v>0</v>
      </c>
      <c r="E35" s="94">
        <f>ROUNDUP(C20*0.75,0)</f>
        <v>0</v>
      </c>
      <c r="F35" s="94">
        <f>ROUNDUP(C20,0)</f>
        <v>0</v>
      </c>
      <c r="G35" s="88"/>
    </row>
    <row r="36" spans="1:8" x14ac:dyDescent="0.25">
      <c r="A36" s="93" t="s">
        <v>96</v>
      </c>
      <c r="B36" s="15"/>
      <c r="C36" s="95">
        <f>C19*0.25</f>
        <v>0</v>
      </c>
      <c r="D36" s="95">
        <f>C19*0.5</f>
        <v>0</v>
      </c>
      <c r="E36" s="95">
        <f>C19*0.75</f>
        <v>0</v>
      </c>
      <c r="F36" s="95">
        <f>C19</f>
        <v>0</v>
      </c>
      <c r="G36" s="88"/>
    </row>
    <row r="37" spans="1:8" x14ac:dyDescent="0.25">
      <c r="A37" s="93" t="s">
        <v>97</v>
      </c>
      <c r="B37" s="15"/>
      <c r="C37" s="94">
        <f>COUNTIFS(C21,"&lt;="&amp;C35, C21, "&gt;0")</f>
        <v>0</v>
      </c>
      <c r="D37" s="94">
        <f>COUNTIFS(C21,"&gt;"&amp;C35, C21, "&lt;="&amp;D35)</f>
        <v>0</v>
      </c>
      <c r="E37" s="94">
        <f>COUNTIFS(C21,"&gt;"&amp;D35, C21,"&lt;="&amp;E35)</f>
        <v>0</v>
      </c>
      <c r="F37" s="94">
        <f>COUNTIFS(C21,"&gt;"&amp;E35)</f>
        <v>0</v>
      </c>
      <c r="G37" s="88"/>
    </row>
    <row r="38" spans="1:8" x14ac:dyDescent="0.25">
      <c r="A38" s="93" t="s">
        <v>98</v>
      </c>
      <c r="B38" s="15"/>
      <c r="C38" s="95">
        <f>IF(C37=1,C22,)</f>
        <v>0</v>
      </c>
      <c r="D38" s="95">
        <f>IF(D37=1,C22,)</f>
        <v>0</v>
      </c>
      <c r="E38" s="95">
        <f>IF(E37=1,C22,)</f>
        <v>0</v>
      </c>
      <c r="F38" s="95">
        <f>IF(F37=1,C22,)</f>
        <v>0</v>
      </c>
      <c r="G38" s="88"/>
    </row>
    <row r="39" spans="1:8" x14ac:dyDescent="0.25">
      <c r="A39" s="96" t="s">
        <v>99</v>
      </c>
      <c r="B39" s="97"/>
      <c r="C39" s="98">
        <f>IF(C37=1,C38-C36,)</f>
        <v>0</v>
      </c>
      <c r="D39" s="98">
        <f>IF(D37=1,D38-D36,)</f>
        <v>0</v>
      </c>
      <c r="E39" s="98">
        <f>IF(E37=1,E38-E36,)</f>
        <v>0</v>
      </c>
      <c r="F39" s="98">
        <f>IF(F37=1,F38-F36,)</f>
        <v>0</v>
      </c>
      <c r="G39" s="99">
        <f>SUM(C39:F39)</f>
        <v>0</v>
      </c>
    </row>
    <row r="40" spans="1:8" ht="15.75" thickBot="1" x14ac:dyDescent="0.3">
      <c r="A40" s="96" t="s">
        <v>100</v>
      </c>
      <c r="B40" s="100"/>
      <c r="C40" s="101"/>
      <c r="D40" s="101"/>
      <c r="E40" s="101"/>
      <c r="F40" s="101"/>
      <c r="G40" s="102">
        <f>SUM(C27:C29)</f>
        <v>0</v>
      </c>
    </row>
    <row r="41" spans="1:8" ht="15.75" thickBot="1" x14ac:dyDescent="0.3">
      <c r="A41" s="103" t="s">
        <v>101</v>
      </c>
      <c r="B41" s="104"/>
      <c r="C41" s="105"/>
      <c r="D41" s="105"/>
      <c r="E41" s="105"/>
      <c r="F41" s="105"/>
      <c r="G41" s="106">
        <f>IF(G39-G40&lt;=0,0,G39-G40)</f>
        <v>0</v>
      </c>
    </row>
    <row r="42" spans="1:8" ht="15.75" thickTop="1" x14ac:dyDescent="0.25">
      <c r="A42" s="62"/>
      <c r="B42" s="48"/>
      <c r="C42" s="48"/>
      <c r="D42" s="48"/>
      <c r="E42" s="43"/>
      <c r="F42" s="72"/>
      <c r="G42" s="88"/>
    </row>
    <row r="43" spans="1:8" x14ac:dyDescent="0.25">
      <c r="A43" s="62"/>
      <c r="B43" s="48"/>
      <c r="C43" s="48"/>
      <c r="D43" s="107" t="s">
        <v>102</v>
      </c>
      <c r="E43" s="90" t="s">
        <v>103</v>
      </c>
      <c r="F43" s="108"/>
      <c r="G43" s="109">
        <f>C22</f>
        <v>0</v>
      </c>
    </row>
    <row r="44" spans="1:8" x14ac:dyDescent="0.25">
      <c r="A44" s="62"/>
      <c r="B44" s="48"/>
      <c r="C44" s="48"/>
      <c r="D44" s="110"/>
      <c r="E44" s="15" t="s">
        <v>104</v>
      </c>
      <c r="F44" s="42"/>
      <c r="G44" s="109">
        <f>SUM(G45:G46)</f>
        <v>0</v>
      </c>
    </row>
    <row r="45" spans="1:8" x14ac:dyDescent="0.25">
      <c r="A45" s="62"/>
      <c r="B45" s="48"/>
      <c r="C45" s="48"/>
      <c r="D45" s="110"/>
      <c r="E45" s="15" t="s">
        <v>105</v>
      </c>
      <c r="F45" s="42"/>
      <c r="G45" s="111">
        <f>C36*C37+D36*D37+E36*E37+F36*F37</f>
        <v>0</v>
      </c>
    </row>
    <row r="46" spans="1:8" x14ac:dyDescent="0.25">
      <c r="A46" s="62"/>
      <c r="B46" s="48"/>
      <c r="C46" s="48"/>
      <c r="D46" s="70"/>
      <c r="E46" s="15" t="s">
        <v>106</v>
      </c>
      <c r="F46" s="42"/>
      <c r="G46" s="111">
        <f>G40</f>
        <v>0</v>
      </c>
      <c r="H46" s="112"/>
    </row>
    <row r="47" spans="1:8" ht="15.75" thickBot="1" x14ac:dyDescent="0.3">
      <c r="A47" s="113"/>
      <c r="B47" s="80"/>
      <c r="C47" s="80"/>
      <c r="D47" s="114"/>
      <c r="E47" s="115" t="s">
        <v>107</v>
      </c>
      <c r="F47" s="116"/>
      <c r="G47" s="117">
        <f>IF(G43-G44&lt;=0,0,G43-G44)</f>
        <v>0</v>
      </c>
    </row>
    <row r="48" spans="1:8" ht="15" customHeight="1" x14ac:dyDescent="0.25">
      <c r="A48" s="70"/>
      <c r="B48" s="48"/>
      <c r="C48" s="48"/>
      <c r="D48" s="48"/>
      <c r="E48" s="48"/>
      <c r="F48" s="131" t="s">
        <v>123</v>
      </c>
      <c r="G48" s="132"/>
    </row>
    <row r="49" spans="1:7" x14ac:dyDescent="0.25">
      <c r="A49" s="17" t="s">
        <v>23</v>
      </c>
      <c r="B49" s="15"/>
      <c r="C49" s="138"/>
      <c r="D49" s="138"/>
      <c r="E49" s="138"/>
      <c r="F49" s="129"/>
      <c r="G49" s="130"/>
    </row>
    <row r="50" spans="1:7" x14ac:dyDescent="0.25">
      <c r="A50" s="14" t="s">
        <v>24</v>
      </c>
      <c r="B50" s="11"/>
      <c r="C50" s="11"/>
      <c r="D50" s="11"/>
      <c r="E50" s="11"/>
      <c r="F50" s="11"/>
      <c r="G50" s="16"/>
    </row>
    <row r="51" spans="1:7" x14ac:dyDescent="0.25">
      <c r="A51" s="14"/>
      <c r="B51" s="11"/>
      <c r="C51" s="11"/>
      <c r="D51" s="11"/>
      <c r="E51" s="11"/>
      <c r="F51" s="11"/>
      <c r="G51" s="27"/>
    </row>
    <row r="52" spans="1:7" x14ac:dyDescent="0.25">
      <c r="A52" s="17" t="s">
        <v>25</v>
      </c>
      <c r="B52" s="15"/>
      <c r="C52" s="138"/>
      <c r="D52" s="138"/>
      <c r="E52" s="138"/>
      <c r="F52" s="28" t="s">
        <v>20</v>
      </c>
      <c r="G52" s="118"/>
    </row>
    <row r="53" spans="1:7" x14ac:dyDescent="0.25">
      <c r="A53" s="14"/>
      <c r="B53" s="119"/>
      <c r="C53" s="119"/>
      <c r="D53" s="119"/>
      <c r="E53" s="119"/>
      <c r="F53" s="15"/>
      <c r="G53" s="120" t="s">
        <v>120</v>
      </c>
    </row>
    <row r="54" spans="1:7" x14ac:dyDescent="0.25">
      <c r="A54" s="18" t="s">
        <v>58</v>
      </c>
      <c r="B54" s="121"/>
      <c r="C54" s="122"/>
      <c r="D54" s="121"/>
      <c r="E54" s="121"/>
      <c r="F54" s="121"/>
      <c r="G54" s="20" t="s">
        <v>125</v>
      </c>
    </row>
  </sheetData>
  <sheetProtection sheet="1" objects="1" scenarios="1"/>
  <mergeCells count="13">
    <mergeCell ref="B15:D15"/>
    <mergeCell ref="B16:D16"/>
    <mergeCell ref="B14:D14"/>
    <mergeCell ref="A6:D8"/>
    <mergeCell ref="B11:D11"/>
    <mergeCell ref="B12:D12"/>
    <mergeCell ref="A13:D13"/>
    <mergeCell ref="C52:E52"/>
    <mergeCell ref="A22:B23"/>
    <mergeCell ref="C22:C23"/>
    <mergeCell ref="A26:C26"/>
    <mergeCell ref="A32:G32"/>
    <mergeCell ref="C49:E49"/>
  </mergeCells>
  <dataValidations count="1">
    <dataValidation allowBlank="1" showInputMessage="1" showErrorMessage="1" promptTitle="Print &amp; Send Copies " prompt="Print the RC-5 and SRS-6-6 and place them in the student file.  _x000a__x000a_Please mail, fax, or email (attention Kyla Murphy) the following:_x000a_RC-5_x000a_SRS-6_x000a_Copy of the Cheque or Money Order_x000a_Copy of the Student Contract" sqref="C52:E52" xr:uid="{00000000-0002-0000-0200-000000000000}"/>
  </dataValidations>
  <hyperlinks>
    <hyperlink ref="A54" r:id="rId1" xr:uid="{00000000-0004-0000-0200-000000000000}"/>
    <hyperlink ref="G4" r:id="rId2" xr:uid="{00000000-0004-0000-0200-000001000000}"/>
  </hyperlinks>
  <printOptions horizontalCentered="1"/>
  <pageMargins left="0.7" right="0.7" top="0.75" bottom="0.75" header="0.3" footer="0.3"/>
  <pageSetup scale="5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workbookViewId="0">
      <selection activeCell="B11" sqref="B11:D11"/>
    </sheetView>
  </sheetViews>
  <sheetFormatPr defaultRowHeight="15" x14ac:dyDescent="0.25"/>
  <cols>
    <col min="1" max="1" width="20.28515625" customWidth="1"/>
    <col min="2" max="2" width="38.5703125" customWidth="1"/>
    <col min="3" max="3" width="17.7109375" customWidth="1"/>
    <col min="4" max="4" width="19.28515625" customWidth="1"/>
    <col min="5" max="5" width="16.85546875" customWidth="1"/>
    <col min="6" max="6" width="27.28515625" customWidth="1"/>
    <col min="7" max="7" width="18.28515625" customWidth="1"/>
  </cols>
  <sheetData>
    <row r="1" spans="1:7" x14ac:dyDescent="0.25">
      <c r="A1" s="1" t="s">
        <v>0</v>
      </c>
      <c r="B1" s="1"/>
      <c r="C1" s="1"/>
      <c r="D1" s="2" t="s">
        <v>1</v>
      </c>
      <c r="E1" s="2"/>
      <c r="F1" s="2" t="s">
        <v>2</v>
      </c>
      <c r="G1" s="3" t="s">
        <v>3</v>
      </c>
    </row>
    <row r="2" spans="1:7" x14ac:dyDescent="0.25">
      <c r="A2" s="1"/>
      <c r="B2" s="1"/>
      <c r="C2" s="1"/>
      <c r="D2" s="3" t="s">
        <v>113</v>
      </c>
      <c r="E2" s="3"/>
      <c r="F2" s="3" t="s">
        <v>117</v>
      </c>
      <c r="G2" s="3"/>
    </row>
    <row r="3" spans="1:7" x14ac:dyDescent="0.25">
      <c r="A3" s="4"/>
      <c r="B3" s="4"/>
      <c r="C3" s="4"/>
      <c r="D3" s="5" t="s">
        <v>6</v>
      </c>
      <c r="E3" s="5"/>
      <c r="F3" s="5" t="s">
        <v>6</v>
      </c>
      <c r="G3" s="3" t="s">
        <v>5</v>
      </c>
    </row>
    <row r="4" spans="1:7" x14ac:dyDescent="0.25">
      <c r="A4" s="8" t="s">
        <v>8</v>
      </c>
      <c r="B4" s="9"/>
      <c r="C4" s="4"/>
      <c r="D4" s="5" t="s">
        <v>9</v>
      </c>
      <c r="E4" s="5"/>
      <c r="F4" s="5" t="s">
        <v>115</v>
      </c>
      <c r="G4" s="7" t="s">
        <v>7</v>
      </c>
    </row>
    <row r="5" spans="1:7" x14ac:dyDescent="0.25">
      <c r="A5" s="8" t="s">
        <v>10</v>
      </c>
      <c r="B5" s="9"/>
      <c r="C5" s="9"/>
      <c r="D5" s="6"/>
      <c r="E5" s="5"/>
      <c r="F5" s="5"/>
      <c r="G5" s="10"/>
    </row>
    <row r="6" spans="1:7" x14ac:dyDescent="0.25">
      <c r="A6" s="163" t="s">
        <v>77</v>
      </c>
      <c r="B6" s="164"/>
      <c r="C6" s="164"/>
      <c r="D6" s="164"/>
      <c r="E6" s="46"/>
      <c r="F6" s="47"/>
      <c r="G6" s="29" t="s">
        <v>108</v>
      </c>
    </row>
    <row r="7" spans="1:7" x14ac:dyDescent="0.25">
      <c r="A7" s="165"/>
      <c r="B7" s="166"/>
      <c r="C7" s="166"/>
      <c r="D7" s="166"/>
      <c r="E7" s="48"/>
      <c r="F7" s="33"/>
      <c r="G7" s="49" t="s">
        <v>109</v>
      </c>
    </row>
    <row r="8" spans="1:7" ht="15.75" thickBot="1" x14ac:dyDescent="0.3">
      <c r="A8" s="165"/>
      <c r="B8" s="166"/>
      <c r="C8" s="166"/>
      <c r="D8" s="166"/>
      <c r="E8" s="48"/>
      <c r="F8" s="33"/>
      <c r="G8" s="49"/>
    </row>
    <row r="9" spans="1:7" x14ac:dyDescent="0.25">
      <c r="A9" s="50"/>
      <c r="B9" s="51"/>
      <c r="C9" s="51"/>
      <c r="D9" s="52"/>
      <c r="E9" s="52"/>
      <c r="F9" s="52"/>
      <c r="G9" s="53"/>
    </row>
    <row r="10" spans="1:7" x14ac:dyDescent="0.25">
      <c r="A10" s="54" t="s">
        <v>80</v>
      </c>
      <c r="B10" s="55"/>
      <c r="C10" s="55"/>
      <c r="D10" s="55"/>
      <c r="E10" s="56"/>
      <c r="F10" s="57"/>
      <c r="G10" s="58"/>
    </row>
    <row r="11" spans="1:7" x14ac:dyDescent="0.25">
      <c r="A11" s="59" t="s">
        <v>11</v>
      </c>
      <c r="B11" s="138"/>
      <c r="C11" s="138"/>
      <c r="D11" s="138"/>
      <c r="E11" s="48"/>
      <c r="F11" s="33"/>
      <c r="G11" s="60"/>
    </row>
    <row r="12" spans="1:7" x14ac:dyDescent="0.25">
      <c r="A12" s="59" t="s">
        <v>18</v>
      </c>
      <c r="B12" s="138"/>
      <c r="C12" s="138"/>
      <c r="D12" s="138"/>
      <c r="E12" s="48"/>
      <c r="F12" s="33"/>
      <c r="G12" s="60"/>
    </row>
    <row r="13" spans="1:7" x14ac:dyDescent="0.25">
      <c r="A13" s="59"/>
      <c r="B13" s="48"/>
      <c r="C13" s="48"/>
      <c r="D13" s="48"/>
      <c r="E13" s="48"/>
      <c r="F13" s="33"/>
      <c r="G13" s="60"/>
    </row>
    <row r="14" spans="1:7" x14ac:dyDescent="0.25">
      <c r="A14" s="61" t="s">
        <v>69</v>
      </c>
      <c r="B14" s="162"/>
      <c r="C14" s="162"/>
      <c r="D14" s="162"/>
      <c r="E14" s="48"/>
      <c r="F14" s="33"/>
      <c r="G14" s="60"/>
    </row>
    <row r="15" spans="1:7" x14ac:dyDescent="0.25">
      <c r="A15" s="59" t="s">
        <v>118</v>
      </c>
      <c r="B15" s="184"/>
      <c r="C15" s="184"/>
      <c r="D15" s="184"/>
      <c r="E15" s="48"/>
      <c r="F15" s="33"/>
      <c r="G15" s="60"/>
    </row>
    <row r="16" spans="1:7" x14ac:dyDescent="0.25">
      <c r="A16" s="61"/>
      <c r="B16" s="185" t="s">
        <v>120</v>
      </c>
      <c r="C16" s="185"/>
      <c r="D16" s="185"/>
      <c r="E16" s="48"/>
      <c r="F16" s="33"/>
      <c r="G16" s="60"/>
    </row>
    <row r="17" spans="1:7" x14ac:dyDescent="0.25">
      <c r="A17" s="62"/>
      <c r="B17" s="48"/>
      <c r="C17" s="48"/>
      <c r="D17" s="48"/>
      <c r="E17" s="48"/>
      <c r="F17" s="33"/>
      <c r="G17" s="60"/>
    </row>
    <row r="18" spans="1:7" ht="15" customHeight="1" x14ac:dyDescent="0.25">
      <c r="A18" s="63" t="s">
        <v>119</v>
      </c>
      <c r="B18" s="46"/>
      <c r="C18" s="64"/>
      <c r="D18" s="48"/>
      <c r="E18" s="48"/>
      <c r="F18" s="33"/>
      <c r="G18" s="60"/>
    </row>
    <row r="19" spans="1:7" x14ac:dyDescent="0.25">
      <c r="A19" s="65" t="s">
        <v>121</v>
      </c>
      <c r="B19" s="42"/>
      <c r="C19" s="66"/>
      <c r="D19" s="48"/>
      <c r="E19" s="48"/>
      <c r="F19" s="33"/>
      <c r="G19" s="60"/>
    </row>
    <row r="20" spans="1:7" x14ac:dyDescent="0.25">
      <c r="A20" s="67" t="s">
        <v>81</v>
      </c>
      <c r="B20" s="38"/>
      <c r="C20" s="68"/>
      <c r="D20" s="48"/>
      <c r="E20" s="48"/>
      <c r="F20" s="33"/>
      <c r="G20" s="60"/>
    </row>
    <row r="21" spans="1:7" x14ac:dyDescent="0.25">
      <c r="A21" s="67" t="s">
        <v>82</v>
      </c>
      <c r="B21" s="38"/>
      <c r="C21" s="69"/>
      <c r="D21" s="48"/>
      <c r="E21" s="48"/>
      <c r="F21" s="33"/>
      <c r="G21" s="60"/>
    </row>
    <row r="22" spans="1:7" ht="24" customHeight="1" x14ac:dyDescent="0.25">
      <c r="A22" s="148" t="s">
        <v>122</v>
      </c>
      <c r="B22" s="149"/>
      <c r="C22" s="152"/>
      <c r="D22" s="48"/>
      <c r="E22" s="48"/>
      <c r="F22" s="33"/>
      <c r="G22" s="60"/>
    </row>
    <row r="23" spans="1:7" x14ac:dyDescent="0.25">
      <c r="A23" s="150"/>
      <c r="B23" s="151"/>
      <c r="C23" s="153"/>
      <c r="D23" s="48"/>
      <c r="E23" s="48"/>
      <c r="F23" s="33"/>
      <c r="G23" s="60"/>
    </row>
    <row r="24" spans="1:7" x14ac:dyDescent="0.25">
      <c r="A24" s="71"/>
      <c r="B24" s="72"/>
      <c r="C24" s="73"/>
      <c r="D24" s="48"/>
      <c r="E24" s="48"/>
      <c r="F24" s="33"/>
      <c r="G24" s="60"/>
    </row>
    <row r="25" spans="1:7" x14ac:dyDescent="0.25">
      <c r="A25" s="71"/>
      <c r="B25" s="72"/>
      <c r="C25" s="73"/>
      <c r="D25" s="48"/>
      <c r="E25" s="48"/>
      <c r="F25" s="33"/>
      <c r="G25" s="60"/>
    </row>
    <row r="26" spans="1:7" x14ac:dyDescent="0.25">
      <c r="A26" s="154" t="s">
        <v>83</v>
      </c>
      <c r="B26" s="155"/>
      <c r="C26" s="156"/>
      <c r="D26" s="48"/>
      <c r="E26" s="48"/>
      <c r="F26" s="33"/>
      <c r="G26" s="60"/>
    </row>
    <row r="27" spans="1:7" x14ac:dyDescent="0.25">
      <c r="A27" s="74" t="s">
        <v>84</v>
      </c>
      <c r="B27" s="38"/>
      <c r="C27" s="75"/>
      <c r="D27" s="48"/>
      <c r="E27" s="48"/>
      <c r="F27" s="48"/>
      <c r="G27" s="123"/>
    </row>
    <row r="28" spans="1:7" x14ac:dyDescent="0.25">
      <c r="A28" s="74" t="s">
        <v>85</v>
      </c>
      <c r="B28" s="38"/>
      <c r="C28" s="75"/>
      <c r="D28" s="48"/>
      <c r="E28" s="76" t="s">
        <v>86</v>
      </c>
      <c r="F28" s="48"/>
      <c r="G28" s="188"/>
    </row>
    <row r="29" spans="1:7" ht="15.75" thickBot="1" x14ac:dyDescent="0.3">
      <c r="A29" s="77" t="s">
        <v>87</v>
      </c>
      <c r="B29" s="78"/>
      <c r="C29" s="79"/>
      <c r="D29" s="80"/>
      <c r="E29" s="80"/>
      <c r="F29" s="80"/>
      <c r="G29" s="81"/>
    </row>
    <row r="30" spans="1:7" ht="15.75" thickBot="1" x14ac:dyDescent="0.3">
      <c r="A30" s="82"/>
      <c r="B30" s="83"/>
      <c r="C30" s="187"/>
      <c r="D30" s="84"/>
      <c r="E30" s="84"/>
      <c r="F30" s="84"/>
      <c r="G30" s="85"/>
    </row>
    <row r="31" spans="1:7" x14ac:dyDescent="0.25">
      <c r="A31" s="50"/>
      <c r="B31" s="51"/>
      <c r="C31" s="51"/>
      <c r="D31" s="52"/>
      <c r="E31" s="52"/>
      <c r="F31" s="52"/>
      <c r="G31" s="53"/>
    </row>
    <row r="32" spans="1:7" x14ac:dyDescent="0.25">
      <c r="A32" s="157" t="s">
        <v>88</v>
      </c>
      <c r="B32" s="158"/>
      <c r="C32" s="158"/>
      <c r="D32" s="158"/>
      <c r="E32" s="158"/>
      <c r="F32" s="158"/>
      <c r="G32" s="159"/>
    </row>
    <row r="33" spans="1:7" x14ac:dyDescent="0.25">
      <c r="A33" s="87"/>
      <c r="B33" s="72"/>
      <c r="C33" s="72"/>
      <c r="D33" s="48"/>
      <c r="E33" s="43"/>
      <c r="F33" s="72"/>
      <c r="G33" s="88"/>
    </row>
    <row r="34" spans="1:7" x14ac:dyDescent="0.25">
      <c r="A34" s="89" t="s">
        <v>89</v>
      </c>
      <c r="B34" s="90"/>
      <c r="C34" s="182" t="s">
        <v>110</v>
      </c>
      <c r="D34" s="183"/>
      <c r="E34" s="182" t="s">
        <v>111</v>
      </c>
      <c r="F34" s="183"/>
      <c r="G34" s="92" t="s">
        <v>94</v>
      </c>
    </row>
    <row r="35" spans="1:7" x14ac:dyDescent="0.25">
      <c r="A35" s="93" t="s">
        <v>95</v>
      </c>
      <c r="B35" s="15"/>
      <c r="C35" s="177">
        <f>ROUNDUP(C20*0.5,0)</f>
        <v>0</v>
      </c>
      <c r="D35" s="178"/>
      <c r="E35" s="177">
        <f>ROUNDUP(C20,0)</f>
        <v>0</v>
      </c>
      <c r="F35" s="178"/>
      <c r="G35" s="88"/>
    </row>
    <row r="36" spans="1:7" x14ac:dyDescent="0.25">
      <c r="A36" s="93" t="s">
        <v>112</v>
      </c>
      <c r="B36" s="15"/>
      <c r="C36" s="179">
        <f>C19*0.5</f>
        <v>0</v>
      </c>
      <c r="D36" s="180"/>
      <c r="E36" s="179">
        <f>C19</f>
        <v>0</v>
      </c>
      <c r="F36" s="180"/>
      <c r="G36" s="88"/>
    </row>
    <row r="37" spans="1:7" x14ac:dyDescent="0.25">
      <c r="A37" s="93" t="s">
        <v>97</v>
      </c>
      <c r="B37" s="15"/>
      <c r="C37" s="181">
        <f>COUNTIFS(C21,"&lt;="&amp;C35, C21, "&gt;0")</f>
        <v>0</v>
      </c>
      <c r="D37" s="180"/>
      <c r="E37" s="181">
        <f>COUNTIFS(C21,"&gt;"&amp;C35)</f>
        <v>0</v>
      </c>
      <c r="F37" s="180"/>
      <c r="G37" s="88"/>
    </row>
    <row r="38" spans="1:7" x14ac:dyDescent="0.25">
      <c r="A38" s="93" t="s">
        <v>98</v>
      </c>
      <c r="B38" s="15"/>
      <c r="C38" s="171">
        <f>IF(C37=1,C22,)</f>
        <v>0</v>
      </c>
      <c r="D38" s="172"/>
      <c r="E38" s="171">
        <f>IF(E37=1,C22,)</f>
        <v>0</v>
      </c>
      <c r="F38" s="172"/>
      <c r="G38" s="124"/>
    </row>
    <row r="39" spans="1:7" x14ac:dyDescent="0.25">
      <c r="A39" s="96" t="s">
        <v>99</v>
      </c>
      <c r="B39" s="97"/>
      <c r="C39" s="173">
        <f>IF(C37=1,C38-C36,)</f>
        <v>0</v>
      </c>
      <c r="D39" s="174"/>
      <c r="E39" s="173">
        <f>IF(E37=1,E38-E36,)</f>
        <v>0</v>
      </c>
      <c r="F39" s="174"/>
      <c r="G39" s="125">
        <f>SUM(C39:F39)</f>
        <v>0</v>
      </c>
    </row>
    <row r="40" spans="1:7" ht="15.75" thickBot="1" x14ac:dyDescent="0.3">
      <c r="A40" s="96" t="s">
        <v>100</v>
      </c>
      <c r="B40" s="100"/>
      <c r="C40" s="175"/>
      <c r="D40" s="176"/>
      <c r="E40" s="175"/>
      <c r="F40" s="176"/>
      <c r="G40" s="126">
        <f>SUM(C27:C29)</f>
        <v>0</v>
      </c>
    </row>
    <row r="41" spans="1:7" ht="15.75" thickBot="1" x14ac:dyDescent="0.3">
      <c r="A41" s="103" t="s">
        <v>101</v>
      </c>
      <c r="B41" s="104"/>
      <c r="C41" s="169"/>
      <c r="D41" s="170"/>
      <c r="E41" s="169"/>
      <c r="F41" s="170"/>
      <c r="G41" s="106">
        <f>IF(G39-G40&lt;=0,0,G39-G40)</f>
        <v>0</v>
      </c>
    </row>
    <row r="42" spans="1:7" ht="15.75" thickTop="1" x14ac:dyDescent="0.25">
      <c r="A42" s="62"/>
      <c r="B42" s="48"/>
      <c r="C42" s="48"/>
      <c r="D42" s="48"/>
      <c r="E42" s="43"/>
      <c r="F42" s="72"/>
      <c r="G42" s="127"/>
    </row>
    <row r="43" spans="1:7" x14ac:dyDescent="0.25">
      <c r="A43" s="62"/>
      <c r="B43" s="48"/>
      <c r="C43" s="48"/>
      <c r="D43" s="107" t="s">
        <v>102</v>
      </c>
      <c r="E43" s="90" t="s">
        <v>103</v>
      </c>
      <c r="F43" s="108"/>
      <c r="G43" s="125">
        <f>C22</f>
        <v>0</v>
      </c>
    </row>
    <row r="44" spans="1:7" x14ac:dyDescent="0.25">
      <c r="A44" s="62"/>
      <c r="B44" s="48"/>
      <c r="C44" s="48"/>
      <c r="D44" s="110"/>
      <c r="E44" s="15" t="s">
        <v>104</v>
      </c>
      <c r="F44" s="42"/>
      <c r="G44" s="125">
        <f>SUM(G45:G46)</f>
        <v>0</v>
      </c>
    </row>
    <row r="45" spans="1:7" x14ac:dyDescent="0.25">
      <c r="A45" s="62"/>
      <c r="B45" s="48"/>
      <c r="C45" s="48"/>
      <c r="D45" s="110"/>
      <c r="E45" s="15" t="s">
        <v>105</v>
      </c>
      <c r="F45" s="42"/>
      <c r="G45" s="111">
        <f>C36*C37+E36*E37</f>
        <v>0</v>
      </c>
    </row>
    <row r="46" spans="1:7" x14ac:dyDescent="0.25">
      <c r="A46" s="62"/>
      <c r="B46" s="48"/>
      <c r="C46" s="48"/>
      <c r="D46" s="70"/>
      <c r="E46" s="15" t="s">
        <v>106</v>
      </c>
      <c r="F46" s="42"/>
      <c r="G46" s="111">
        <f>G40</f>
        <v>0</v>
      </c>
    </row>
    <row r="47" spans="1:7" ht="15.75" thickBot="1" x14ac:dyDescent="0.3">
      <c r="A47" s="113"/>
      <c r="B47" s="80"/>
      <c r="C47" s="80"/>
      <c r="D47" s="114"/>
      <c r="E47" s="115" t="s">
        <v>107</v>
      </c>
      <c r="F47" s="116"/>
      <c r="G47" s="117">
        <f>IF(G43-G44&lt;=0,0,G43-G44)</f>
        <v>0</v>
      </c>
    </row>
    <row r="48" spans="1:7" ht="15" customHeight="1" x14ac:dyDescent="0.25">
      <c r="A48" s="70"/>
      <c r="B48" s="48"/>
      <c r="C48" s="48"/>
      <c r="D48" s="48"/>
      <c r="E48" s="48"/>
      <c r="F48" s="131" t="s">
        <v>123</v>
      </c>
      <c r="G48" s="132"/>
    </row>
    <row r="49" spans="1:7" x14ac:dyDescent="0.25">
      <c r="A49" s="17" t="s">
        <v>23</v>
      </c>
      <c r="B49" s="15"/>
      <c r="C49" s="138"/>
      <c r="D49" s="138"/>
      <c r="E49" s="138"/>
      <c r="F49" s="129"/>
      <c r="G49" s="130"/>
    </row>
    <row r="50" spans="1:7" x14ac:dyDescent="0.25">
      <c r="A50" s="14" t="s">
        <v>24</v>
      </c>
      <c r="B50" s="11"/>
      <c r="C50" s="11"/>
      <c r="D50" s="11"/>
      <c r="E50" s="11"/>
      <c r="F50" s="11"/>
      <c r="G50" s="16"/>
    </row>
    <row r="51" spans="1:7" x14ac:dyDescent="0.25">
      <c r="A51" s="14"/>
      <c r="B51" s="11"/>
      <c r="C51" s="11"/>
      <c r="D51" s="11"/>
      <c r="E51" s="11"/>
      <c r="F51" s="11"/>
      <c r="G51" s="27"/>
    </row>
    <row r="52" spans="1:7" x14ac:dyDescent="0.25">
      <c r="A52" s="17" t="s">
        <v>25</v>
      </c>
      <c r="B52" s="15"/>
      <c r="C52" s="138"/>
      <c r="D52" s="138"/>
      <c r="E52" s="138"/>
      <c r="F52" s="28" t="s">
        <v>20</v>
      </c>
      <c r="G52" s="118"/>
    </row>
    <row r="53" spans="1:7" x14ac:dyDescent="0.25">
      <c r="A53" s="14"/>
      <c r="B53" s="119"/>
      <c r="C53" s="119"/>
      <c r="D53" s="119"/>
      <c r="E53" s="119"/>
      <c r="F53" s="15"/>
      <c r="G53" s="120" t="s">
        <v>120</v>
      </c>
    </row>
    <row r="54" spans="1:7" x14ac:dyDescent="0.25">
      <c r="A54" s="18" t="s">
        <v>58</v>
      </c>
      <c r="B54" s="121"/>
      <c r="C54" s="122"/>
      <c r="D54" s="121"/>
      <c r="E54" s="121"/>
      <c r="F54" s="121"/>
      <c r="G54" s="20" t="s">
        <v>126</v>
      </c>
    </row>
  </sheetData>
  <sheetProtection sheet="1" objects="1" scenarios="1"/>
  <mergeCells count="28">
    <mergeCell ref="C34:D34"/>
    <mergeCell ref="E34:F34"/>
    <mergeCell ref="A6:D8"/>
    <mergeCell ref="B11:D11"/>
    <mergeCell ref="B12:D12"/>
    <mergeCell ref="B14:D14"/>
    <mergeCell ref="A22:B23"/>
    <mergeCell ref="C22:C23"/>
    <mergeCell ref="A26:C26"/>
    <mergeCell ref="A32:G32"/>
    <mergeCell ref="B15:D15"/>
    <mergeCell ref="B16:D16"/>
    <mergeCell ref="C35:D35"/>
    <mergeCell ref="E35:F35"/>
    <mergeCell ref="C36:D36"/>
    <mergeCell ref="E36:F36"/>
    <mergeCell ref="C37:D37"/>
    <mergeCell ref="E37:F37"/>
    <mergeCell ref="C41:D41"/>
    <mergeCell ref="E41:F41"/>
    <mergeCell ref="C49:E49"/>
    <mergeCell ref="C52:E52"/>
    <mergeCell ref="C38:D38"/>
    <mergeCell ref="E38:F38"/>
    <mergeCell ref="C39:D39"/>
    <mergeCell ref="E39:F39"/>
    <mergeCell ref="C40:D40"/>
    <mergeCell ref="E40:F40"/>
  </mergeCells>
  <dataValidations count="1">
    <dataValidation allowBlank="1" showInputMessage="1" showErrorMessage="1" promptTitle="Print &amp; Send Copies " prompt="Print the RC-5 and SRS-6-6 and place them in the student file.  _x000a__x000a_Please mail, fax, or email (attention Kyla Murphy) the following:_x000a_RC-5_x000a_SRS-6_x000a_Copy of the Cheque or Money Order_x000a_Copy of the Student Contract" sqref="C52:E52" xr:uid="{00000000-0002-0000-0300-000000000000}"/>
  </dataValidations>
  <hyperlinks>
    <hyperlink ref="A54" r:id="rId1" xr:uid="{00000000-0004-0000-0300-000000000000}"/>
    <hyperlink ref="G4" r:id="rId2" xr:uid="{00000000-0004-0000-0300-000001000000}"/>
  </hyperlinks>
  <printOptions horizontalCentered="1"/>
  <pageMargins left="0.7" right="0.7" top="0.75" bottom="0.75" header="0.3" footer="0.3"/>
  <pageSetup scale="5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G16" sqref="G16"/>
    </sheetView>
  </sheetViews>
  <sheetFormatPr defaultRowHeight="15" x14ac:dyDescent="0.25"/>
  <cols>
    <col min="1" max="1" width="27.42578125" bestFit="1" customWidth="1"/>
    <col min="3" max="3" width="23.7109375" bestFit="1" customWidth="1"/>
    <col min="7" max="7" width="16" bestFit="1" customWidth="1"/>
  </cols>
  <sheetData>
    <row r="1" spans="1:7" x14ac:dyDescent="0.25">
      <c r="A1" s="21" t="s">
        <v>21</v>
      </c>
      <c r="C1" s="22" t="s">
        <v>22</v>
      </c>
      <c r="E1" s="21" t="s">
        <v>26</v>
      </c>
      <c r="G1" s="21" t="s">
        <v>27</v>
      </c>
    </row>
    <row r="2" spans="1:7" x14ac:dyDescent="0.25">
      <c r="A2" t="s">
        <v>13</v>
      </c>
      <c r="C2" s="23" t="s">
        <v>28</v>
      </c>
      <c r="E2" t="s">
        <v>29</v>
      </c>
      <c r="G2" t="s">
        <v>30</v>
      </c>
    </row>
    <row r="3" spans="1:7" x14ac:dyDescent="0.25">
      <c r="A3" t="s">
        <v>14</v>
      </c>
      <c r="C3" t="s">
        <v>31</v>
      </c>
      <c r="E3" t="s">
        <v>32</v>
      </c>
      <c r="G3" t="s">
        <v>33</v>
      </c>
    </row>
    <row r="4" spans="1:7" x14ac:dyDescent="0.25">
      <c r="A4" t="s">
        <v>15</v>
      </c>
      <c r="C4" t="s">
        <v>34</v>
      </c>
    </row>
    <row r="5" spans="1:7" x14ac:dyDescent="0.25">
      <c r="A5" t="s">
        <v>16</v>
      </c>
      <c r="C5" t="s">
        <v>35</v>
      </c>
    </row>
    <row r="6" spans="1:7" x14ac:dyDescent="0.25">
      <c r="A6" t="s">
        <v>17</v>
      </c>
      <c r="C6" t="s">
        <v>36</v>
      </c>
      <c r="G6" s="21"/>
    </row>
    <row r="7" spans="1:7" x14ac:dyDescent="0.25">
      <c r="A7" t="s">
        <v>19</v>
      </c>
      <c r="C7" t="s">
        <v>37</v>
      </c>
    </row>
    <row r="8" spans="1:7" x14ac:dyDescent="0.25">
      <c r="C8" t="s">
        <v>38</v>
      </c>
    </row>
    <row r="9" spans="1:7" x14ac:dyDescent="0.25">
      <c r="C9" t="s">
        <v>39</v>
      </c>
    </row>
    <row r="10" spans="1:7" x14ac:dyDescent="0.25">
      <c r="C10" t="s">
        <v>40</v>
      </c>
    </row>
    <row r="12" spans="1:7" x14ac:dyDescent="0.25">
      <c r="A12" s="21" t="s">
        <v>41</v>
      </c>
    </row>
    <row r="13" spans="1:7" x14ac:dyDescent="0.25">
      <c r="A13" t="s">
        <v>42</v>
      </c>
    </row>
    <row r="14" spans="1:7" x14ac:dyDescent="0.25">
      <c r="A14" t="s">
        <v>43</v>
      </c>
    </row>
    <row r="15" spans="1:7" x14ac:dyDescent="0.25">
      <c r="A15" s="24" t="s">
        <v>44</v>
      </c>
    </row>
    <row r="16" spans="1:7" x14ac:dyDescent="0.25">
      <c r="A16" s="24" t="s">
        <v>45</v>
      </c>
    </row>
    <row r="17" spans="1:3" x14ac:dyDescent="0.25">
      <c r="A17" s="24" t="s">
        <v>46</v>
      </c>
    </row>
    <row r="18" spans="1:3" x14ac:dyDescent="0.25">
      <c r="A18" s="24" t="s">
        <v>47</v>
      </c>
    </row>
    <row r="19" spans="1:3" x14ac:dyDescent="0.25">
      <c r="A19" s="24" t="s">
        <v>48</v>
      </c>
    </row>
    <row r="20" spans="1:3" x14ac:dyDescent="0.25">
      <c r="A20" s="24" t="s">
        <v>40</v>
      </c>
    </row>
    <row r="21" spans="1:3" x14ac:dyDescent="0.25">
      <c r="A21" s="24" t="s">
        <v>49</v>
      </c>
    </row>
    <row r="22" spans="1:3" x14ac:dyDescent="0.25">
      <c r="A22" s="24"/>
    </row>
    <row r="23" spans="1:3" x14ac:dyDescent="0.25">
      <c r="A23" s="21" t="s">
        <v>50</v>
      </c>
      <c r="C23" s="25"/>
    </row>
    <row r="24" spans="1:3" x14ac:dyDescent="0.25">
      <c r="A24" t="s">
        <v>51</v>
      </c>
    </row>
    <row r="25" spans="1:3" x14ac:dyDescent="0.25">
      <c r="A25" t="s">
        <v>52</v>
      </c>
    </row>
    <row r="26" spans="1:3" x14ac:dyDescent="0.25">
      <c r="A26" t="s">
        <v>53</v>
      </c>
    </row>
    <row r="27" spans="1:3" x14ac:dyDescent="0.25">
      <c r="A27" t="s">
        <v>54</v>
      </c>
    </row>
    <row r="28" spans="1:3" x14ac:dyDescent="0.25">
      <c r="A28" t="s">
        <v>55</v>
      </c>
    </row>
    <row r="29" spans="1:3" x14ac:dyDescent="0.25">
      <c r="A29" t="s">
        <v>56</v>
      </c>
    </row>
    <row r="30" spans="1:3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SWDR-4</vt:lpstr>
      <vt:lpstr>SRR-5A (≥ 12 weeks)</vt:lpstr>
      <vt:lpstr>SRR-5B (&lt; 12 weeks)</vt:lpstr>
      <vt:lpstr>drop-down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Kyla N</dc:creator>
  <cp:lastModifiedBy>Murphy, Kyla N</cp:lastModifiedBy>
  <cp:lastPrinted>2016-12-22T12:36:48Z</cp:lastPrinted>
  <dcterms:created xsi:type="dcterms:W3CDTF">2016-12-20T19:44:28Z</dcterms:created>
  <dcterms:modified xsi:type="dcterms:W3CDTF">2019-10-03T17:25:41Z</dcterms:modified>
</cp:coreProperties>
</file>